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85" windowWidth="15345" windowHeight="9135" tabRatio="886" firstSheet="5" activeTab="7"/>
  </bookViews>
  <sheets>
    <sheet name="Ann-II" sheetId="1" r:id="rId1"/>
    <sheet name="Annex-III" sheetId="2" r:id="rId2"/>
    <sheet name="Forwarding" sheetId="3" r:id="rId3"/>
    <sheet name="Ann-X &amp; IIB" sheetId="4" r:id="rId4"/>
    <sheet name="Exp. Disp Report" sheetId="5" r:id="rId5"/>
    <sheet name="CE" sheetId="6" r:id="rId6"/>
    <sheet name="STAX" sheetId="7" r:id="rId7"/>
    <sheet name="CUS" sheetId="8" r:id="rId8"/>
  </sheets>
  <definedNames/>
  <calcPr fullCalcOnLoad="1"/>
</workbook>
</file>

<file path=xl/sharedStrings.xml><?xml version="1.0" encoding="utf-8"?>
<sst xmlns="http://schemas.openxmlformats.org/spreadsheetml/2006/main" count="5027" uniqueCount="1324">
  <si>
    <t>.</t>
  </si>
  <si>
    <t>Opening Balance</t>
  </si>
  <si>
    <t>Receipts</t>
  </si>
  <si>
    <t>Disposals</t>
  </si>
  <si>
    <t>Closing Balance</t>
  </si>
  <si>
    <t>Remands during the month</t>
  </si>
  <si>
    <t>Cases heard and pending at the end of the month</t>
  </si>
  <si>
    <t>No. of cases pending over 1 year</t>
  </si>
  <si>
    <t>Annexure II (B)</t>
  </si>
  <si>
    <t>(a)</t>
  </si>
  <si>
    <t>Party’s Appeals</t>
  </si>
  <si>
    <t>-</t>
  </si>
  <si>
    <t>(b)</t>
  </si>
  <si>
    <t>Pendency</t>
  </si>
  <si>
    <t>19.3.2014</t>
  </si>
  <si>
    <t>20.3.2014</t>
  </si>
  <si>
    <t>Rejected</t>
  </si>
  <si>
    <t xml:space="preserve">                CCP</t>
  </si>
  <si>
    <t>FCI OEN Connectors Ltd., Mulanthuruthy</t>
  </si>
  <si>
    <t>Gauri Fabricators, Chenganur, Kerala</t>
  </si>
  <si>
    <t>12.3.2013</t>
  </si>
  <si>
    <t>Triton Technologies [India] Pvt Ltd, Palarivattom, Kochi</t>
  </si>
  <si>
    <t>CENTRAL EXCISE</t>
  </si>
  <si>
    <t>CUSTOMS</t>
  </si>
  <si>
    <t>SERVICE TAX</t>
  </si>
  <si>
    <t>TOTAL</t>
  </si>
  <si>
    <t xml:space="preserve"> </t>
  </si>
  <si>
    <t>Jaison Paulson, Proprietor M/s Jaison Fitness First, Edappally</t>
  </si>
  <si>
    <t>Customs</t>
  </si>
  <si>
    <t>Disposal</t>
  </si>
  <si>
    <t>Closing balance</t>
  </si>
  <si>
    <t>AC Cochin V/s Alban Travels, Pallimukku</t>
  </si>
  <si>
    <t>OEN India Limited, Mulanthuruthy</t>
  </si>
  <si>
    <t>3.5.2013</t>
  </si>
  <si>
    <t>Cochin</t>
  </si>
  <si>
    <t>Natural Woods &amp; Veneers Pvt Ltd</t>
  </si>
  <si>
    <t>DC Ekm-I Dvn Vs.Souraju India Pvt.Ltd, Warriam Rd</t>
  </si>
  <si>
    <t>National Paints Factories (I) Pvt.Ltd, Angamaly South</t>
  </si>
  <si>
    <t>Hindustan Organic Chemicals Ltd, Ambalamughal</t>
  </si>
  <si>
    <t>BOS Natural Flavours (P) Ltd, Muvattupuzha</t>
  </si>
  <si>
    <t>1.1.2013</t>
  </si>
  <si>
    <t>Chakiat Agencies Pvt. Ltd., Willingdon Island, Kochi</t>
  </si>
  <si>
    <t>Below One Year</t>
  </si>
  <si>
    <t>CCP</t>
  </si>
  <si>
    <t>24.6.2013</t>
  </si>
  <si>
    <t>Kalloorkad Farmer's Co-operative Bak Ltd, Kalloorkad, Muvattupuzha</t>
  </si>
  <si>
    <t>No. of cases pending for less than 1 year</t>
  </si>
  <si>
    <t>No.</t>
  </si>
  <si>
    <t>Amount</t>
  </si>
  <si>
    <t>Central Excise</t>
  </si>
  <si>
    <t>Party's Appeal</t>
  </si>
  <si>
    <t>Deptt's Appeal</t>
  </si>
  <si>
    <t>Service Tax</t>
  </si>
  <si>
    <t>COCHIN</t>
  </si>
  <si>
    <t>CALICUT</t>
  </si>
  <si>
    <t>TRIVANDRUM</t>
  </si>
  <si>
    <t>11.9.2013</t>
  </si>
  <si>
    <t>Binani Zinc Ltd, IDA, Binanipuram, Edayar</t>
  </si>
  <si>
    <t>Other Cases</t>
  </si>
  <si>
    <t>Cases of Refund</t>
  </si>
  <si>
    <t>Cases of Demand</t>
  </si>
  <si>
    <t>ANNEXURE - III</t>
  </si>
  <si>
    <t>Statement showing Details of the Nature of Appeals</t>
  </si>
  <si>
    <t>Commissionerate</t>
  </si>
  <si>
    <t>(a) Upto Rs. 1 Lac</t>
  </si>
  <si>
    <t>(b) Over Rs. 1 Lac</t>
  </si>
  <si>
    <t xml:space="preserve">Closing Balance </t>
  </si>
  <si>
    <t>Revenue</t>
  </si>
  <si>
    <r>
      <t>b.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3 to 6 Months</t>
    </r>
  </si>
  <si>
    <r>
      <t>c.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6 to 12 Months</t>
    </r>
  </si>
  <si>
    <r>
      <t>d.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Over one year</t>
    </r>
  </si>
  <si>
    <t>R</t>
  </si>
  <si>
    <t>2.9.2013</t>
  </si>
  <si>
    <t>D</t>
  </si>
  <si>
    <t>Disposal of pre-deposit waiver  application u/S.35F</t>
  </si>
  <si>
    <t>disposals</t>
  </si>
  <si>
    <t>(ANNAXURE-III)</t>
  </si>
  <si>
    <t>2.4.2013</t>
  </si>
  <si>
    <t>Traco Cable Company Ltd, Irimpanam, Kochi</t>
  </si>
  <si>
    <t>0-3 months</t>
  </si>
  <si>
    <t>3-6 months</t>
  </si>
  <si>
    <t>6 months to 1yr</t>
  </si>
  <si>
    <t>above 1 Yr</t>
  </si>
  <si>
    <t>18.7.2013</t>
  </si>
  <si>
    <t>AC of Central Excise,ST Dvsn, Kochi Vs Cherry Tech P. Ltd, Valanjambalam</t>
  </si>
  <si>
    <t>23.7.2013</t>
  </si>
  <si>
    <t>Party’s Cases</t>
  </si>
  <si>
    <t xml:space="preserve">Amount </t>
  </si>
  <si>
    <t>Deptt’s  Cases</t>
  </si>
  <si>
    <r>
      <t>a.</t>
    </r>
    <r>
      <rPr>
        <b/>
        <sz val="7"/>
        <rFont val="Times New Roman"/>
        <family val="1"/>
      </rPr>
      <t xml:space="preserve">          </t>
    </r>
    <r>
      <rPr>
        <b/>
        <sz val="9"/>
        <rFont val="Arial Narrow"/>
        <family val="2"/>
      </rPr>
      <t>Upto 3 Months</t>
    </r>
  </si>
  <si>
    <t>P.L. Agro Technologies Ltd, Palarivattom, Cochin</t>
  </si>
  <si>
    <t>Navodaya, Navodaya Studio Complex, Kakkanad</t>
  </si>
  <si>
    <t>Dept Appeal</t>
  </si>
  <si>
    <t>AVG Motors Ltd., Kottayam</t>
  </si>
  <si>
    <t>Party's</t>
  </si>
  <si>
    <t>Dept's</t>
  </si>
  <si>
    <t>18.6.2013</t>
  </si>
  <si>
    <t>Murugesh ThevarS, M/s Meenakshy Lucky Centre, YMCA Road, Kottayam</t>
  </si>
  <si>
    <t xml:space="preserve">                                                            </t>
  </si>
  <si>
    <t>10.2.2014</t>
  </si>
  <si>
    <t>ADC of Central Excise, Cochin Vs Meenakshy Lucky Centre, YMCA Road, Cochin</t>
  </si>
  <si>
    <t>P.L. Agro Technoloogies Ltd., Palarivattom, Cochin</t>
  </si>
  <si>
    <t>AC of Central Excise, Muvattupuzha Dvsn Vs Sahara Treds, Idduki</t>
  </si>
  <si>
    <t>Skyline Builders</t>
  </si>
  <si>
    <t>Popular Vehicles &amp; Services Ltd.</t>
  </si>
  <si>
    <t>Nitta Geletin India Ltd, SBT Avenue, Panampally Nagar, Kochi</t>
  </si>
  <si>
    <t>12.3.2014</t>
  </si>
  <si>
    <t>Nagarjuna Construction Co.Ltd, G-183, Panampilly Nagar, Cochin.</t>
  </si>
  <si>
    <t>Cee Cee Brothers Marketing (P) Ltd, Sannidhi Road, Ravipuram, Kochi-16</t>
  </si>
  <si>
    <t>Rcpts</t>
  </si>
  <si>
    <t>Transferred to Call Book</t>
  </si>
  <si>
    <t>Case heard and Pending at the end of the month</t>
  </si>
  <si>
    <t>Deptt’s Appeals</t>
  </si>
  <si>
    <t>27.1.2014</t>
  </si>
  <si>
    <t>Method Advertisers 1B, South Point Hinton, Chittoor Road, Kacheripady, Cochin</t>
  </si>
  <si>
    <t>ANNEXURE - IIA</t>
  </si>
  <si>
    <t>OFFICE OF THE COMMISSIONER OF CENTRAL EXCISE &amp; CUSTOMS (APPEALS),   C.R. BUILDING, I.S. PRESS ROAD, COCHIN - 18</t>
  </si>
  <si>
    <t>Cases pending out of Col.5 for over 1 year</t>
  </si>
  <si>
    <t>8.4.2014</t>
  </si>
  <si>
    <t>AC Vs.Primus Gloves Pvt.Ltd, CSEZ P.O., Kakkanad, Kochi-37</t>
  </si>
  <si>
    <t>16.4.2014</t>
  </si>
  <si>
    <t>JRG Securities Ltd, Methanam Road, Edappally, Ernakulam-18</t>
  </si>
  <si>
    <t>21.4.2014</t>
  </si>
  <si>
    <t>24.4.2014</t>
  </si>
  <si>
    <t xml:space="preserve">ST </t>
  </si>
  <si>
    <t>30.4.2014</t>
  </si>
  <si>
    <t>Techniks Inc, VII/619, Block No.13, Maradu, Near N.H.Byepass, Kochi-682304</t>
  </si>
  <si>
    <t>17.4.2014</t>
  </si>
  <si>
    <t>Cases pending (out of Co.6) for above 1 month</t>
  </si>
  <si>
    <t>Consolidated Commissionerate-Wise Statement of Receipts, Disposals, Pendencies and amount involved</t>
  </si>
  <si>
    <t>No. of Cases</t>
  </si>
  <si>
    <t>a) Party’s Appeals</t>
  </si>
  <si>
    <t>b) Deptt’s Appeals</t>
  </si>
  <si>
    <t>Break up of pendency</t>
  </si>
  <si>
    <t>20.2.2014</t>
  </si>
  <si>
    <t>24.2.2014</t>
  </si>
  <si>
    <t>Mathew &amp; Sons, Chitty funds &amp; bankers, Kottayam</t>
  </si>
  <si>
    <t>Amount is in Rs. lacs</t>
  </si>
  <si>
    <t>O.B</t>
  </si>
  <si>
    <t>C.B</t>
  </si>
  <si>
    <t>Over One year</t>
  </si>
  <si>
    <t>28.11.2013</t>
  </si>
  <si>
    <t>HOCL, Ambalamughal, Ernakulam-02</t>
  </si>
  <si>
    <t>Cus Prev</t>
  </si>
  <si>
    <t>Innovative Business Group, XVI/474, Veroor P.O., Changanassery</t>
  </si>
  <si>
    <t>P.C.Chacko, Parayil House, Onakkar P.O., Pampakuda</t>
  </si>
  <si>
    <t>Binani Zinc Ltd., Binanipuram, Edayar</t>
  </si>
  <si>
    <t>CE</t>
  </si>
  <si>
    <t>ST</t>
  </si>
  <si>
    <t>CUS</t>
  </si>
  <si>
    <t>11.4.2013</t>
  </si>
  <si>
    <t>18.4.2013</t>
  </si>
  <si>
    <t>Travancore Cochin Chemicals Ltd, Udyogamandal, Kochi</t>
  </si>
  <si>
    <t>Calicut</t>
  </si>
  <si>
    <t>Trivandrum</t>
  </si>
  <si>
    <t>Total</t>
  </si>
  <si>
    <t>CHN</t>
  </si>
  <si>
    <t>FCI OEN Connector Ltd, Electrogiri, Mulanthruthy</t>
  </si>
  <si>
    <t>13.1.2014</t>
  </si>
  <si>
    <t>AC of Central Excise, Service Tax Dvsn, Kochi vs Chakolas Habitat Pvt Ltd, Thevara</t>
  </si>
  <si>
    <t>16.1.2014</t>
  </si>
  <si>
    <t>21.1.2014</t>
  </si>
  <si>
    <t>Little Flower Hospital &amp; Research Centre, Angamally</t>
  </si>
  <si>
    <t>Party’s Appeal</t>
  </si>
  <si>
    <t>11.12.2013</t>
  </si>
  <si>
    <t>15.5.2014</t>
  </si>
  <si>
    <t>29.5.2014</t>
  </si>
  <si>
    <t>Kalamassery Municipality</t>
  </si>
  <si>
    <t>Receipts during the month (Party's Appeals)</t>
  </si>
  <si>
    <t>Receipts during the month (Deptt. Appeals)</t>
  </si>
  <si>
    <t>3.6.2014</t>
  </si>
  <si>
    <t>Kadaplamattom Service Co-op Bank Ltd, Kadaplamattom P.O., Kottayam</t>
  </si>
  <si>
    <t>133-135</t>
  </si>
  <si>
    <t>Alternative Investments &amp; Credits Ltd, 2nd flr, Sunny Estates, Mamangalam, Kochi</t>
  </si>
  <si>
    <t>Antony Chacko, Sangeetha Lottery Agency, Municipal Library, Allapuzha</t>
  </si>
  <si>
    <t>Cochin Chamber of Commerce &amp; Industry, Willingdon Island, Kochi</t>
  </si>
  <si>
    <t>Alphons Kannanthanam Academy for Career Excellence (P) Ltd, Kaloor</t>
  </si>
  <si>
    <t>Nishant Export, 8/141 E,F&amp;G, Puthenthode, Kannamaly, Kochi-8</t>
  </si>
  <si>
    <t>Cochin Shipyard Ltd, Kochi</t>
  </si>
  <si>
    <t>Koluthara Exports Ltd, Keltron Road, Aroor P.O., Alleppey</t>
  </si>
  <si>
    <t>23.6.2014</t>
  </si>
  <si>
    <t>Industrial Engineering Corporation, Kalamassery</t>
  </si>
  <si>
    <t>c</t>
  </si>
  <si>
    <t>14.7.2014</t>
  </si>
  <si>
    <t>23.7.2014</t>
  </si>
  <si>
    <t>10.7.2014</t>
  </si>
  <si>
    <t>TELK, Angamaly South P.O., Ernakulam</t>
  </si>
  <si>
    <t>Hankook Latex Pvt.Ltd, Valayanchirangara P.O.</t>
  </si>
  <si>
    <t>Burndy Technology &amp; Global Services Pvt.Ltd, Infopark SEZ, Kakkanad</t>
  </si>
  <si>
    <t>25.7.2014</t>
  </si>
  <si>
    <t>Kerala State Small Industries Association, HMT, Ancillary Indstr Estate, Kalamassery</t>
  </si>
  <si>
    <t>31.7.2014</t>
  </si>
  <si>
    <t>VLCC Health Care Ltd, Muttahil Lane, Kadavanthra, Kochi</t>
  </si>
  <si>
    <t>02.7.2014</t>
  </si>
  <si>
    <t>Consolidated Commissionerate-Wise Statement of Receipts, Disposals, Pendencies and amount involved (in lakhs)</t>
  </si>
  <si>
    <t>AC, Mvpza Dvn. Vs.BOS Natural Flavours (P) Ltd, Muvattupuzha</t>
  </si>
  <si>
    <t>05.8.2014</t>
  </si>
  <si>
    <t>Abad Fisheries Pvt.Ltd, Carton unit, Mattancherry</t>
  </si>
  <si>
    <t>11.8.2014</t>
  </si>
  <si>
    <t>Ceat Ltd, 463, Dr.A.B.Road, Worli, Mumbai-78</t>
  </si>
  <si>
    <t>1.8.2014</t>
  </si>
  <si>
    <t>AC Service Tax Dvn. Vs. Great Aviation Services(P) Ltd, Panampilly Ngr, Kochi-36</t>
  </si>
  <si>
    <t>4.8.2014</t>
  </si>
  <si>
    <t>Indian Chamber of Commerce &amp; Industry, P.B.No.236, Indian Chamber Road,Kochi</t>
  </si>
  <si>
    <t>5.8.2014</t>
  </si>
  <si>
    <t>Water World Tourism Co.(P)Ltd, Thirumala Ward, Opp.Boat Jetty, Alleppey-6888013</t>
  </si>
  <si>
    <t>DC, Service Tax Dvn. Vs.Indian Institute of Management Studies, Cochin-16</t>
  </si>
  <si>
    <t>8.8.2014</t>
  </si>
  <si>
    <t>D.C. Service Tax Dvn. Vs.M/s.Abad Hotels India Pvt.Ltd., Kochi</t>
  </si>
  <si>
    <t>13.8.2014</t>
  </si>
  <si>
    <t>Binani Zinc Ltd, Binanipuram P.O., Edayar-683502</t>
  </si>
  <si>
    <t>21.8.2014</t>
  </si>
  <si>
    <t>Team Frontline Ltd, G-182, Panampilly Nagar, Ernakulam-16</t>
  </si>
  <si>
    <t>25.8.2014</t>
  </si>
  <si>
    <t>Hindustan Unilever Ltd, Tatapuram, Kochi</t>
  </si>
  <si>
    <t>3.9.2014</t>
  </si>
  <si>
    <t>Aravind B, Prop.M/s.Aemnsco, Muvattupuzha</t>
  </si>
  <si>
    <t>22.9.2014</t>
  </si>
  <si>
    <t>15.9.2014</t>
  </si>
  <si>
    <t>FCI-OEN Connectors Ltd, Electrogiri, Mulanthuruthy</t>
  </si>
  <si>
    <t>Ceat Ltd, RPG House, 463, Dr.Aby Road, Worli, Mumbai</t>
  </si>
  <si>
    <t>24.9.2014</t>
  </si>
  <si>
    <t>Philips Carbon Black Ltd, Karimughal, Brahmapuram</t>
  </si>
  <si>
    <t>Appeal No.</t>
  </si>
  <si>
    <t>Date</t>
  </si>
  <si>
    <t>Appellant</t>
  </si>
  <si>
    <t>20.10.2014</t>
  </si>
  <si>
    <t>08.10.2014</t>
  </si>
  <si>
    <t>Saraf Enterprises (P) Ltd, Willingdon Island, Kochi</t>
  </si>
  <si>
    <t>Secretary, Champaka Service Co-operative Bank ltd., Kottayam</t>
  </si>
  <si>
    <t>E.M.Mani Constructions Private Limited, Ekm North, Cochin</t>
  </si>
  <si>
    <t>24.10.2014</t>
  </si>
  <si>
    <t>KSFE Ltd, Thiruvalla Branch</t>
  </si>
  <si>
    <t>29.10.2014</t>
  </si>
  <si>
    <t>30.10.2014</t>
  </si>
  <si>
    <t>Synthite Industries Ltd, Kolenchery</t>
  </si>
  <si>
    <t>1.10.2014</t>
  </si>
  <si>
    <t>15.10.2014</t>
  </si>
  <si>
    <t>SBN Technologies, Kadavanthra, Kochin</t>
  </si>
  <si>
    <t>Rado Tyres, Nellikuzhi, Kothamangalam</t>
  </si>
  <si>
    <t>11.11.2014</t>
  </si>
  <si>
    <t>Powermech Diesels, Ravipuram, Cochin-15</t>
  </si>
  <si>
    <t>20.11.2014</t>
  </si>
  <si>
    <t>Dream Habitat (P) Ltd, Perumannur, Ekm-15</t>
  </si>
  <si>
    <t>24.11.2014</t>
  </si>
  <si>
    <t>Airport Terminal Manager, IOCL, Karipur, Malappuram</t>
  </si>
  <si>
    <t>November, 2014</t>
  </si>
  <si>
    <t>4.12.2014</t>
  </si>
  <si>
    <t>CCS Technologies (P) Ltd, Panampilly Nagar, Kochi-36</t>
  </si>
  <si>
    <t>5.12.2014</t>
  </si>
  <si>
    <t>Aspinwall &amp; Co.Ltd, Devankulangara, Edappally</t>
  </si>
  <si>
    <t>12.12.2014</t>
  </si>
  <si>
    <t>Vertex Commodities &amp; Finpro (P) Ltd, Market Road, Cochin</t>
  </si>
  <si>
    <t>17.12.2014</t>
  </si>
  <si>
    <t>A.C.Ekm-I Dvn Vs.Truskin Gloves (P) Ltd, Kakkanad, Cochin-682037</t>
  </si>
  <si>
    <t>A.C.Ekm-I Dvn Vs.Poornam Infovision (P) Ltd, Seaport-Airport Rd, Kakkanad</t>
  </si>
  <si>
    <t>22.12.2014</t>
  </si>
  <si>
    <t>AC Ekm-I Dvn Vs.Truskin Gloves  (P) Ltd, Kakkanad, Cochin</t>
  </si>
  <si>
    <t>29.12.2014</t>
  </si>
  <si>
    <t>Francis George Joslin, Prop. Ideal Plumbers, South Chittoor, Ernakulam</t>
  </si>
  <si>
    <t>06.01.2015</t>
  </si>
  <si>
    <t>Saraf Trading Corporation, Wiilingdon Island, Cochin</t>
  </si>
  <si>
    <t>28.01.2015</t>
  </si>
  <si>
    <t>Infra Housing Private Limited</t>
  </si>
  <si>
    <t>30.01.2015</t>
  </si>
  <si>
    <t>Seafood Park India Ltd.Aroor, Alappuzha</t>
  </si>
  <si>
    <t>19.01.2015</t>
  </si>
  <si>
    <t>Bharat Petroleum Corporation Ltd.</t>
  </si>
  <si>
    <t>03.02.2015</t>
  </si>
  <si>
    <t>04.02.2015</t>
  </si>
  <si>
    <t xml:space="preserve">AC, Kottayam Divn. Vs Kottayam Sailing Club, Kottayam </t>
  </si>
  <si>
    <t>06.02.2015</t>
  </si>
  <si>
    <t>DC, ST Divn., Cochin Vs Cadmium Outdoor Solutions Pvt.Ltd., Kochi.</t>
  </si>
  <si>
    <t>09.02.2015</t>
  </si>
  <si>
    <t>Chirakkadavu Service Co-operative Bank Ltd., Kottayam</t>
  </si>
  <si>
    <t>12.02.2015</t>
  </si>
  <si>
    <t>Alakode Service Co-operative Bank Ltd., Idukki</t>
  </si>
  <si>
    <t>PACE CFS (P) Ltd., Aroor</t>
  </si>
  <si>
    <t>16.02.2015</t>
  </si>
  <si>
    <t>18.02.2015</t>
  </si>
  <si>
    <t>20.02.2015</t>
  </si>
  <si>
    <t>K.M.Nassaruddin, M/s asiatic Transport, Willingdon Island, Kochi</t>
  </si>
  <si>
    <t>23.02.2015</t>
  </si>
  <si>
    <t>Benzy Infotech Pvt.Ltd.</t>
  </si>
  <si>
    <t>25.02.2015</t>
  </si>
  <si>
    <t>27.02.2015</t>
  </si>
  <si>
    <t>Zabeel International Institute of management &amp; Technology Ekm</t>
  </si>
  <si>
    <t>M.Nahas Tripunithura, EKM</t>
  </si>
  <si>
    <t>K.P.Issac &amp; Sons Charitable Trust, Kochi</t>
  </si>
  <si>
    <t>M/s.J.J.Confectionary Pvt.Ltd.</t>
  </si>
  <si>
    <t>Transformers &amp; Electricals Kerala Ltd., Angamaly</t>
  </si>
  <si>
    <t>Hindustan Unilever Ltd.,Tatapuram, Cochin</t>
  </si>
  <si>
    <t>Saroja Industries, Nellad</t>
  </si>
  <si>
    <t>Warriers Hospital &amp; Panchakarma</t>
  </si>
  <si>
    <t>19.02.2015</t>
  </si>
  <si>
    <t>Synthite Industries Ltd., Kolenchery</t>
  </si>
  <si>
    <t>Binani Zinc Ltd., Edayar</t>
  </si>
  <si>
    <t>02.03.2015</t>
  </si>
  <si>
    <t>KSFE Ltd, EKM main Branch, EKM</t>
  </si>
  <si>
    <t>04.03.2015</t>
  </si>
  <si>
    <t>Poovath Paree &amp; Sons, Willingdon Island, Kochi</t>
  </si>
  <si>
    <t>64to66</t>
  </si>
  <si>
    <t>Chitra Colour Lab, Kottayam</t>
  </si>
  <si>
    <t>05.03.2015</t>
  </si>
  <si>
    <t>K.M.Jalal, Kannamchakkaseril, N.Parur, EKM</t>
  </si>
  <si>
    <t>Happy Constructions, Kakkanad</t>
  </si>
  <si>
    <t>09.03.2015</t>
  </si>
  <si>
    <t>Castle Home Builders &amp; Developers (P)Ltd, Kottayam</t>
  </si>
  <si>
    <t>10.03.2015</t>
  </si>
  <si>
    <t>11.03.2015</t>
  </si>
  <si>
    <t>12.03.2015</t>
  </si>
  <si>
    <t>Spantravels, Himas complex, Cochin</t>
  </si>
  <si>
    <t>Cochin Port Trust, W.Island, Kochi</t>
  </si>
  <si>
    <t>ISB Ship Consultants India P.Ltd., Kalamassery,</t>
  </si>
  <si>
    <t>16.03.2015</t>
  </si>
  <si>
    <t>103to104</t>
  </si>
  <si>
    <t>The Secretary, Ramapuram regional Service Co-operative Bank Ltd., Kottayam</t>
  </si>
  <si>
    <t>19.03.2015</t>
  </si>
  <si>
    <t>CIAL, IOCL, Cochin</t>
  </si>
  <si>
    <t>Regional Sports Centre, Kadavanthara, Kochi</t>
  </si>
  <si>
    <t>25.03.2015</t>
  </si>
  <si>
    <t>K.Sarojini Devi, Grand Earth reflections, EKM</t>
  </si>
  <si>
    <t>27.03.2015</t>
  </si>
  <si>
    <t>GAC shipping(India) Pvt.Ltd., Kochi</t>
  </si>
  <si>
    <t>Agappe Diagnostics Ltd., Kizhakambalam</t>
  </si>
  <si>
    <t>AVT Natural Products Aluva</t>
  </si>
  <si>
    <t>Rubber Park India (P) Ltd., EKM</t>
  </si>
  <si>
    <t>Kerala Electrical &amp; Allied Engg.Co.Ltd., Cochin</t>
  </si>
  <si>
    <t>20.03.2015</t>
  </si>
  <si>
    <t>Anna Aluminium Company (P) Ltd., EKM</t>
  </si>
  <si>
    <t>CUSTOMS (Appeals - I)</t>
  </si>
  <si>
    <t>01.04.2015</t>
  </si>
  <si>
    <t>06.04.2015</t>
  </si>
  <si>
    <t>Hi-Build Coatings Pvt.Ltd., South Kalamassery</t>
  </si>
  <si>
    <t>Aag India Private Limited, Vennala, Kochi</t>
  </si>
  <si>
    <t>135&amp;136</t>
  </si>
  <si>
    <t>13.04.2015</t>
  </si>
  <si>
    <t>Merchem Ltd, Udyogamandal</t>
  </si>
  <si>
    <t>16.04.2015</t>
  </si>
  <si>
    <t>Impresario Event Management India Ltd, Kadavanthara</t>
  </si>
  <si>
    <t>Astro-Vision Euturetech Pvt.Ltd., Cochin</t>
  </si>
  <si>
    <t>143&amp;144</t>
  </si>
  <si>
    <t>17.04.2015</t>
  </si>
  <si>
    <t>Bluesea Marine Engineers&amp;Ship Repairers, EKM</t>
  </si>
  <si>
    <t>20.04.2015</t>
  </si>
  <si>
    <t>22.04.2015</t>
  </si>
  <si>
    <t>Grove Ltd.</t>
  </si>
  <si>
    <t xml:space="preserve">DC, Muvattupuzha vs Hindustan Organic Chemicals Ltd </t>
  </si>
  <si>
    <t>Cochin Shipyard, Kochi</t>
  </si>
  <si>
    <t>27.04.2015</t>
  </si>
  <si>
    <t>Kent Constructions Pvt.Ltd, Cochin</t>
  </si>
  <si>
    <t>AVT Natural Products</t>
  </si>
  <si>
    <t>21&amp;22</t>
  </si>
  <si>
    <t>AVT Mc Cormick Ingredients P.Ltd, Aluva</t>
  </si>
  <si>
    <t>Smt.Sushma Srikandath, AVT Mc Cormick Ingredients P.Ltd, Aluva</t>
  </si>
  <si>
    <t>24.04.2015</t>
  </si>
  <si>
    <t>FACT-RCF Building Products Ltd, Ambalamugal</t>
  </si>
  <si>
    <t>ST CHN</t>
  </si>
  <si>
    <t>05.05.2015</t>
  </si>
  <si>
    <t>Unique Bunkers and marine services, Cochin</t>
  </si>
  <si>
    <t>06.05.2015</t>
  </si>
  <si>
    <t>Kerala Cars Private Ltd., Cochin</t>
  </si>
  <si>
    <t>08.05.2015</t>
  </si>
  <si>
    <t>AC,EKM_I Divn. vs Ajay Joseph, Kalamassery</t>
  </si>
  <si>
    <t>11.05.2015</t>
  </si>
  <si>
    <t>Alternative Investments &amp; Credits Ltd., Cochin</t>
  </si>
  <si>
    <t>15.05.2015</t>
  </si>
  <si>
    <t>Muthoottu Mini Builders, Kochi</t>
  </si>
  <si>
    <t>Burndy Technology &amp; Global Services P.Ltd, Kochi</t>
  </si>
  <si>
    <t>19.05.2015</t>
  </si>
  <si>
    <t>DC, ST Divn.Vs May Flower Hotels(P) Ltd., Ernakulam</t>
  </si>
  <si>
    <t>189&amp;190</t>
  </si>
  <si>
    <t>20.05.2015</t>
  </si>
  <si>
    <t>193to195</t>
  </si>
  <si>
    <t>Kerala State Co-operative Consumers Federation Ltd., Cochin</t>
  </si>
  <si>
    <t>196&amp;197</t>
  </si>
  <si>
    <t>22.05.2015</t>
  </si>
  <si>
    <t>Kerala Football Association, Kochi</t>
  </si>
  <si>
    <t>25.05.2015</t>
  </si>
  <si>
    <t>DC, ST Divn. vs Avenue Hotels &amp; Resorts, Kochi</t>
  </si>
  <si>
    <t>KSEB, Kattappana</t>
  </si>
  <si>
    <t>201to203</t>
  </si>
  <si>
    <t>12.05.2015</t>
  </si>
  <si>
    <t>Naveen Antony, Idukki</t>
  </si>
  <si>
    <t>28.05.2015</t>
  </si>
  <si>
    <t>J.S.Distributors, Kochi</t>
  </si>
  <si>
    <t>29.05.2015</t>
  </si>
  <si>
    <t>Paingottoor Grama Panchayat</t>
  </si>
  <si>
    <t>03.06.2015</t>
  </si>
  <si>
    <t>KSEB, Pala</t>
  </si>
  <si>
    <t>KSEB, Chengannur</t>
  </si>
  <si>
    <t>04.06.2015</t>
  </si>
  <si>
    <t>Aspinwall &amp; Co., Ltd., Edappally</t>
  </si>
  <si>
    <t>12.06.2015</t>
  </si>
  <si>
    <t>Idea Cellular Ltd., Mumbai</t>
  </si>
  <si>
    <t>22.06.2015</t>
  </si>
  <si>
    <t>Jasspack Services Pvt.Ltd., Kochi.</t>
  </si>
  <si>
    <t>14.06.2015</t>
  </si>
  <si>
    <t>AC, EKM-I Divn. vs Merchem Ltd., Eloor</t>
  </si>
  <si>
    <t>218&amp;219</t>
  </si>
  <si>
    <t>Break-up of Disposals and Pendency of Appeals                                               June-2015</t>
  </si>
  <si>
    <t>07.07.2015</t>
  </si>
  <si>
    <t>Saraf Trading Corporation, Cochin-23</t>
  </si>
  <si>
    <t>20.07.2015</t>
  </si>
  <si>
    <t>21.07.2015</t>
  </si>
  <si>
    <t>Shri Kailash Logistics Ltd., Cochin</t>
  </si>
  <si>
    <t>Nitta Gelatin India</t>
  </si>
  <si>
    <t>27.07.2015</t>
  </si>
  <si>
    <t>Hycount Moulders, South Vazhakulam, Ekm</t>
  </si>
  <si>
    <t>03.07.2015</t>
  </si>
  <si>
    <t>Metrolla Steels Ltd., Muvattupuzha</t>
  </si>
  <si>
    <t>07.08.2015</t>
  </si>
  <si>
    <t>Hindustan Coca-Cola Beverages Pvt.Ltd., Kochi.</t>
  </si>
  <si>
    <t>17.08.2015</t>
  </si>
  <si>
    <t>CCS Technologies(P) Ltd, Cochin</t>
  </si>
  <si>
    <t>18.08.2015</t>
  </si>
  <si>
    <t>Shreyus Engineers, Kochi</t>
  </si>
  <si>
    <t>19.08.2015</t>
  </si>
  <si>
    <t>IAL Container Line(India)Ltd., EKM</t>
  </si>
  <si>
    <t>239&amp;240</t>
  </si>
  <si>
    <t>26.08.2015</t>
  </si>
  <si>
    <t>J.J.Confectionery Pvt.Ltd., Ekm</t>
  </si>
  <si>
    <t>02.09.2015</t>
  </si>
  <si>
    <t>ATT Holidays, Thevara Road, Kochi</t>
  </si>
  <si>
    <t>Vertex Commodities, fin Pro Pvt Ltd., Kochi</t>
  </si>
  <si>
    <t>08.09.2015</t>
  </si>
  <si>
    <t>Mideast Shipping &amp; Logistics, Essar Building, Willington Island, Kochi</t>
  </si>
  <si>
    <t>10.09.2015</t>
  </si>
  <si>
    <t>Kerala State MaritimeDevelopment corporation Ltd, Kochi</t>
  </si>
  <si>
    <t>262  &amp; 263</t>
  </si>
  <si>
    <t>12.08.2015</t>
  </si>
  <si>
    <t>Chakiat Agencies Pvt Ltd, Willington Island, Kochi</t>
  </si>
  <si>
    <t>14.09.2015</t>
  </si>
  <si>
    <t>Burndy technology &amp; Global business Service Pvt.Ltd., Kakkanad, Kochi</t>
  </si>
  <si>
    <t>16.09.2015</t>
  </si>
  <si>
    <t>UAE Exchange &amp; Financial Services, Kochi</t>
  </si>
  <si>
    <t>17.09.2015</t>
  </si>
  <si>
    <t>IAC India Ltd</t>
  </si>
  <si>
    <t>Muncipal Secretary, Thiruvalla</t>
  </si>
  <si>
    <t>22.09.2015</t>
  </si>
  <si>
    <t>Soni Reberio, EKM, M/s Essar Communications</t>
  </si>
  <si>
    <t>29.09.2015</t>
  </si>
  <si>
    <t>Anil Muhammed, Cochin</t>
  </si>
  <si>
    <t>30.09.2015</t>
  </si>
  <si>
    <t>Purnima Distributors, Kochi</t>
  </si>
  <si>
    <t>Image, Palarivattom</t>
  </si>
  <si>
    <t>285&amp;286</t>
  </si>
  <si>
    <t>Traco Cable Company Ltd., Irimpanam, Kochi</t>
  </si>
  <si>
    <t>16.10.2015</t>
  </si>
  <si>
    <t>Tata Global Beverages Ltd., Nallathanni, Munnar</t>
  </si>
  <si>
    <t>08.10.2015</t>
  </si>
  <si>
    <t>SE-Mentor Solutions, Aluva, Ernakulam</t>
  </si>
  <si>
    <t>10.10.2015</t>
  </si>
  <si>
    <t>Purnima Distributors, Ernakulam</t>
  </si>
  <si>
    <t>15.10.2015</t>
  </si>
  <si>
    <t>AC vs Kerala State Maritime Development Corporation Ltd., Cochin</t>
  </si>
  <si>
    <t>20.10.2015</t>
  </si>
  <si>
    <t>Lodestaer Maritime Pvt.Ltd., Ernakulam</t>
  </si>
  <si>
    <t>AC vs Toms Pipes (P) Ltd., Kottayam</t>
  </si>
  <si>
    <t>The Executive Engineer, KSEB, Kottayam</t>
  </si>
  <si>
    <t>06.11.2015</t>
  </si>
  <si>
    <t>AC vs Essar Communications, Palarivattom, Cochin</t>
  </si>
  <si>
    <t>30.11.2015</t>
  </si>
  <si>
    <t>Minerva Construction Corporation, Kakkanad</t>
  </si>
  <si>
    <t>04.12.2015</t>
  </si>
  <si>
    <t>Philips Carbon Black Limited, Kochi</t>
  </si>
  <si>
    <t>07.12.2015</t>
  </si>
  <si>
    <t>K.A.AbdulNazar, Kakkanad</t>
  </si>
  <si>
    <t>11.12.2015</t>
  </si>
  <si>
    <t>AC vs KSEB, The Executive engineer, Kottayam</t>
  </si>
  <si>
    <t>21.12.2015</t>
  </si>
  <si>
    <t>Telk Employees Canteen Co-operative Society Ltd., Angamaly</t>
  </si>
  <si>
    <t>29.12.2015</t>
  </si>
  <si>
    <t>11.01.2016</t>
  </si>
  <si>
    <t>Secretary, Kumarakom Service Co-operative Bank, Kottayam Dist.</t>
  </si>
  <si>
    <t>15.01.2016</t>
  </si>
  <si>
    <t>ITC Freight Services Pvt.Ltd., Tripunithura, Cochin</t>
  </si>
  <si>
    <t>01.02.2016</t>
  </si>
  <si>
    <t>Eldho K Cherian, Ernakulam</t>
  </si>
  <si>
    <t>03.02.2016</t>
  </si>
  <si>
    <t>Nattakom Service Co-operative Bank Ltd., Kottayam</t>
  </si>
  <si>
    <t>Chheranchira Service Co-operative Bank Ltd., Kottayam</t>
  </si>
  <si>
    <t>04.02.2016</t>
  </si>
  <si>
    <t>Shenoys Cinemax, level-1, Padma Cinema,M.G. Road, Ernakulam</t>
  </si>
  <si>
    <t>The Executive Engineer, Electrical Division, KSEB, Aluva, Kerala</t>
  </si>
  <si>
    <t>05.02.2016</t>
  </si>
  <si>
    <t>The Kerala State Financial Enterprises ltd. Arakunnam, Ernakulam</t>
  </si>
  <si>
    <t>The Kerala State Financial Enterprises ltd. Tripunithra, Ernakulam</t>
  </si>
  <si>
    <t>The Kerala State Financial Enterprises ltd. Punnakkaveli, Poothotta,Ernakulam</t>
  </si>
  <si>
    <t>09.02.2016</t>
  </si>
  <si>
    <t>Vard Electrical Installation &amp; Engg.(India) pvt ltd. Ravipuram, Kochi</t>
  </si>
  <si>
    <t>Secretary, Palakkuzha Service Co-operative Bank ltd.Ernakulam</t>
  </si>
  <si>
    <t>10.02.2016</t>
  </si>
  <si>
    <t>Mather Project Pvt ltd, Rajaji Road, Kochi</t>
  </si>
  <si>
    <t>11.02.2016</t>
  </si>
  <si>
    <t>Olive Builders, Edapally, Ernakulam</t>
  </si>
  <si>
    <t>12.02.2016</t>
  </si>
  <si>
    <t>ISB Ship Consultants India pvt ltd,kalamaserry,Kochi</t>
  </si>
  <si>
    <t>18.02.2016</t>
  </si>
  <si>
    <t>Inditrade Capital ltd, Edapally,Kochi</t>
  </si>
  <si>
    <t>Choice Trading Corporation (P) ltd,Kumbalan,Ernakulam</t>
  </si>
  <si>
    <t>19.02.2016</t>
  </si>
  <si>
    <t>The Kerala State Financial Enterprises ltd,pallithazham,Mulanthuruthy</t>
  </si>
  <si>
    <t>T.I. George, T.O. Ittoop &amp; Associates,Pachalam,Cochin</t>
  </si>
  <si>
    <t>24.02.2016</t>
  </si>
  <si>
    <t>K.P. Issac &amp; Sons,Banerji Road,Ernakulam</t>
  </si>
  <si>
    <t>Cochin International Airport ltd. Nedumbassery, Cochin</t>
  </si>
  <si>
    <t>25.02.2016</t>
  </si>
  <si>
    <t>Lodestar Maritime pvt ltd,Willingdon island,Ernakulam</t>
  </si>
  <si>
    <t>29.02.2016</t>
  </si>
  <si>
    <t>P.M. Mohammad Siddique, Kochi</t>
  </si>
  <si>
    <t>Tissan J Thachan,Royal Indian Holidays,Ernakulam,Cochin</t>
  </si>
  <si>
    <t>Siegi/ Industrial Gases ltd. Aluva</t>
  </si>
  <si>
    <t>Flyjac Logistics pvt ltd,wellington island,kochi</t>
  </si>
  <si>
    <t>Tisha Ship Management pvt ltd, warriam road south, kochi</t>
  </si>
  <si>
    <t>Kerala State Co-operation Rubber Marketing Federation ltd,kochi</t>
  </si>
  <si>
    <t>02.03.2016</t>
  </si>
  <si>
    <t>Chettinad Logistics Pvt.Ltd, Kochi</t>
  </si>
  <si>
    <t>Geojit Technologies Pvt.Ltd.,Kochi</t>
  </si>
  <si>
    <t>Hindustan Newsprint Employees Co-operative Bank Ltd., Kottayam</t>
  </si>
  <si>
    <t>08.03.2016</t>
  </si>
  <si>
    <t>OEN India Limited</t>
  </si>
  <si>
    <t>10.03.2016</t>
  </si>
  <si>
    <t>Smt.Gayatri Krishnan, Panampilly Nagar, Kochi</t>
  </si>
  <si>
    <t>09.03.2016</t>
  </si>
  <si>
    <t>The Kerala State Financial Enterprises Limited, Tripunithura</t>
  </si>
  <si>
    <t>16.03.2016</t>
  </si>
  <si>
    <t>17.03.2016</t>
  </si>
  <si>
    <t>23.03.2016</t>
  </si>
  <si>
    <t>My Home Villas &amp; Apartments, Aluva</t>
  </si>
  <si>
    <t>Kumaranallur Service Co-operative Bank, Kottayam</t>
  </si>
  <si>
    <t>29.03.2016</t>
  </si>
  <si>
    <t>31.03.2016</t>
  </si>
  <si>
    <t>Little Flower Hospital &amp; Research Cedntre,Angamaly</t>
  </si>
  <si>
    <t>30.03.2016</t>
  </si>
  <si>
    <t>The Melukavu Service Co-operative Bank Ltd., Kottaym</t>
  </si>
  <si>
    <t>K.M.Jalal, Ernakulam District.</t>
  </si>
  <si>
    <t>Transformers nad Electrical Kerala Ltd., Angamaly</t>
  </si>
  <si>
    <t>01.04.2016</t>
  </si>
  <si>
    <t>Burndy Technology &amp; Global Business Services Pvt.Ltd., Kakkanad</t>
  </si>
  <si>
    <t>05.04.2016</t>
  </si>
  <si>
    <t>06.04.2016</t>
  </si>
  <si>
    <t>Paulson Kuries Pvt.Ltd., Thevara</t>
  </si>
  <si>
    <t>7&amp;8</t>
  </si>
  <si>
    <t>07.04.2016</t>
  </si>
  <si>
    <t>Muthoot Exchange Co.(P) Ltd., Kochi.</t>
  </si>
  <si>
    <t>9&amp;10</t>
  </si>
  <si>
    <t>Gejoit BNP Paribas Financial Services Limited, Ernakulam</t>
  </si>
  <si>
    <t>08.04.2016</t>
  </si>
  <si>
    <t>13.04.2016</t>
  </si>
  <si>
    <t>AC vs Indian institute of Management Studies, Kochi-16</t>
  </si>
  <si>
    <t>15.04.2016</t>
  </si>
  <si>
    <t>Cochin Shipyard Ltd., Kochi</t>
  </si>
  <si>
    <t>25.04.2016</t>
  </si>
  <si>
    <t>Transformers and Electricals Kerala Ltd., Angamaly</t>
  </si>
  <si>
    <t>2016-17</t>
  </si>
  <si>
    <t>28.04.2016</t>
  </si>
  <si>
    <t>Joseph K O, Palarivattom</t>
  </si>
  <si>
    <t>04.04.2016</t>
  </si>
  <si>
    <t>Tata Global Beverages Ltd., Cochin</t>
  </si>
  <si>
    <t>12.04.2016</t>
  </si>
  <si>
    <t>Kochi Refineries Ltd., Cochin</t>
  </si>
  <si>
    <t>3to8</t>
  </si>
  <si>
    <t>02.05.2016</t>
  </si>
  <si>
    <t>AC Vs. Nitta Gelatin India Ltd., Kakkanad</t>
  </si>
  <si>
    <t>K.V. Joseph &amp; Sons, Edapally</t>
  </si>
  <si>
    <t>05.05.2016</t>
  </si>
  <si>
    <t>Nithya Hire Purchase &amp; Leasing Pvt. Ltd. Muvattupuzha</t>
  </si>
  <si>
    <t>Kattappanan Service Co-op. Bank</t>
  </si>
  <si>
    <t>E.M.Mani Constructions (P) Ltd.</t>
  </si>
  <si>
    <t>Varghese Thomas</t>
  </si>
  <si>
    <t>06.05.2016</t>
  </si>
  <si>
    <t>Palakkuzha Service Co-op. Bank</t>
  </si>
  <si>
    <t>09.05.2016</t>
  </si>
  <si>
    <t>Koothattukulam Grama Panchayath</t>
  </si>
  <si>
    <t>12.05.2016</t>
  </si>
  <si>
    <t>Kanchiyar Service Co-op. Bank Ltd.</t>
  </si>
  <si>
    <t>13.05.2016</t>
  </si>
  <si>
    <t>Kerala Cars Pvt. Ltd., Edappawlly</t>
  </si>
  <si>
    <t>17.05.2016</t>
  </si>
  <si>
    <t>Acumen Commodities (india) Ltd.</t>
  </si>
  <si>
    <t>26.05.2016</t>
  </si>
  <si>
    <t>AC Vs. The Guna Shenoy Co., Ernakulam</t>
  </si>
  <si>
    <t>20.05.2016</t>
  </si>
  <si>
    <t>30.05.2016</t>
  </si>
  <si>
    <t>AC Vs. Kerala State Financial Enterprises Ltd.</t>
  </si>
  <si>
    <t>Vodafone Cellular Ltd.</t>
  </si>
  <si>
    <t>18.05.2016</t>
  </si>
  <si>
    <t>BPCL, Ambalamugal</t>
  </si>
  <si>
    <t>31.05.2016</t>
  </si>
  <si>
    <t>Sterling Farm Research and services pvt ltd, thodaparambu, koovapady P.O., Perumbavoor, Ernakulam District</t>
  </si>
  <si>
    <t>Industrial Engineering Corporation, Carborandum Road, S. Kalamassery-683109</t>
  </si>
  <si>
    <t>01.06.2016</t>
  </si>
  <si>
    <t>Marthoma Cheriya Pally, Ernakulam</t>
  </si>
  <si>
    <t>03.06.2016</t>
  </si>
  <si>
    <t>Albatross Shipping Agencies (I) Pvt. Ltd.</t>
  </si>
  <si>
    <t>06.06.2016</t>
  </si>
  <si>
    <t>OEN India Ltd., Ernakulam</t>
  </si>
  <si>
    <t>FCI GBS India Pvt. Ltd., Cochin</t>
  </si>
  <si>
    <t>07.06.2016</t>
  </si>
  <si>
    <t>Shri.K.P.Sunil Kumar, Bhagyasurya Engineers &amp; Contractors</t>
  </si>
  <si>
    <t>16-17</t>
  </si>
  <si>
    <t>Shri.S.Chandrababu, Edayar Metals</t>
  </si>
  <si>
    <t>10.06.2016</t>
  </si>
  <si>
    <t>Lakeshore Hospital &amp; Research Centre</t>
  </si>
  <si>
    <t>13.06.2016</t>
  </si>
  <si>
    <t>Aspinwall &amp; Co. Ltd.</t>
  </si>
  <si>
    <t>21.06.2016</t>
  </si>
  <si>
    <t>22.06.2016</t>
  </si>
  <si>
    <t>Kalliyath Developers Pvt. Ltd., Angamaly</t>
  </si>
  <si>
    <t>23.06.2016</t>
  </si>
  <si>
    <t>Aiswarya Hire Purchase &amp; Leasing Pvt. Ltd.</t>
  </si>
  <si>
    <t>24.06.2016</t>
  </si>
  <si>
    <t>The Kerala State Financial Enterprises Ltd., Perumbavoor</t>
  </si>
  <si>
    <t>The Kerala State Financial Enterprises Ltd., Ernakulam</t>
  </si>
  <si>
    <t>27.06.2016</t>
  </si>
  <si>
    <t>Torry Harris Seafoods Pvt. Ltd.. Alleppey</t>
  </si>
  <si>
    <t>29.06.2016</t>
  </si>
  <si>
    <t>Wonderla Holidays Ltd., Cochin</t>
  </si>
  <si>
    <t>Bharat Petroleum Co.Ltd., Ambalamugal</t>
  </si>
  <si>
    <t>Philips Carbon Black Ltd., Cochin</t>
  </si>
  <si>
    <r>
      <t>DETAILS OF PENDENCY OF APPEALS As on 30.06</t>
    </r>
    <r>
      <rPr>
        <b/>
        <u val="single"/>
        <sz val="12"/>
        <color indexed="8"/>
        <rFont val="Arial Narrow"/>
        <family val="2"/>
      </rPr>
      <t>.2016(Appeals-I)</t>
    </r>
  </si>
  <si>
    <t>01.07.2016</t>
  </si>
  <si>
    <t>11.07.2016</t>
  </si>
  <si>
    <t>83&amp;84</t>
  </si>
  <si>
    <t>District Rifle Association of Idukki, Thodupuzha</t>
  </si>
  <si>
    <t>12.07.2016</t>
  </si>
  <si>
    <t>Sasidhara Shenoy &amp; Bros.</t>
  </si>
  <si>
    <t>18.07.2016</t>
  </si>
  <si>
    <t>25.07.2016</t>
  </si>
  <si>
    <t>Pothanickad Service Co-op. Bank</t>
  </si>
  <si>
    <t>29.07.2016</t>
  </si>
  <si>
    <t>K.S.F.E, Thiruvankulam</t>
  </si>
  <si>
    <t>Kerala Electrical &amp; Allied Co. Ltd., Muvattupuzha</t>
  </si>
  <si>
    <t>20.07.2016</t>
  </si>
  <si>
    <t>Traco Cable Ltd.</t>
  </si>
  <si>
    <t>FCI GBS India Pvt. Ltd.</t>
  </si>
  <si>
    <t>15.07.2016</t>
  </si>
  <si>
    <t>Impressario Event Management India Ltd.</t>
  </si>
  <si>
    <t>01.08.2016</t>
  </si>
  <si>
    <t>V.N.S.S SN Trusts, Cherthala</t>
  </si>
  <si>
    <t>04.08.2016</t>
  </si>
  <si>
    <t>Kerala State Small Industries Association</t>
  </si>
  <si>
    <t>Fort Builders (India) Pvt. Ltd.</t>
  </si>
  <si>
    <t>11.08.2016</t>
  </si>
  <si>
    <t>K.S.F.E., Ernakulam</t>
  </si>
  <si>
    <t>116 &amp; 117</t>
  </si>
  <si>
    <t>16.08.2016</t>
  </si>
  <si>
    <t>U.M.Thariath &amp; Co.</t>
  </si>
  <si>
    <t>17.08.2016</t>
  </si>
  <si>
    <t>AC Vs. Deep Foundation</t>
  </si>
  <si>
    <t>Amballoor Service Co-op. Bank Ltd.</t>
  </si>
  <si>
    <t>19.08.2016</t>
  </si>
  <si>
    <t>Govt. Servants Co-op. Society Ltd.</t>
  </si>
  <si>
    <t>J.M.Products</t>
  </si>
  <si>
    <t>22.08.2016</t>
  </si>
  <si>
    <t>K.S.F.E., Tripunithura</t>
  </si>
  <si>
    <t>126 &amp; 127</t>
  </si>
  <si>
    <t>AC Vs. K.S.F.E., Perumbavoor</t>
  </si>
  <si>
    <t>23.08.2016</t>
  </si>
  <si>
    <t>Ccchin International Airport Ltd.</t>
  </si>
  <si>
    <t>Maradu Service Co-op. Bank Ltd., Muvattupuzha</t>
  </si>
  <si>
    <t>26.08.2016</t>
  </si>
  <si>
    <t>Shri.Binu Paulose</t>
  </si>
  <si>
    <t>29.08.2016</t>
  </si>
  <si>
    <t>Shri.Nazeeb P.A.</t>
  </si>
  <si>
    <t>Siby Constructions</t>
  </si>
  <si>
    <t>31.08.2016</t>
  </si>
  <si>
    <t>K.S.F.E., Mulanthuruthy</t>
  </si>
  <si>
    <t>RGN Price &amp; Co.</t>
  </si>
  <si>
    <t>Apollo Tyres Ltd.</t>
  </si>
  <si>
    <t>03.08.2016</t>
  </si>
  <si>
    <t>AC Vs. Agappe Diagnostics Ltd.</t>
  </si>
  <si>
    <t>FCI OEN Connectors Ltd.</t>
  </si>
  <si>
    <t>Tolins Tyres Pvt. Ltd.</t>
  </si>
  <si>
    <t>Mulanthuruthy Service Co-op. Bank Ltd.</t>
  </si>
  <si>
    <t>06.09.2016</t>
  </si>
  <si>
    <t>Thrumarayur Service Co-op. Bank Ltd.</t>
  </si>
  <si>
    <t>07.09.2016</t>
  </si>
  <si>
    <t>Angera Properties Pvt. Ltd.</t>
  </si>
  <si>
    <t>08.09.2016</t>
  </si>
  <si>
    <t>K.S.F.E, Arayankavu</t>
  </si>
  <si>
    <t>15.09.2016</t>
  </si>
  <si>
    <t>Kannichai Building &amp; Lodging</t>
  </si>
  <si>
    <t>19.09.2016</t>
  </si>
  <si>
    <t>SFO Technologies Pvt. Ltd.</t>
  </si>
  <si>
    <t>26.09.2016</t>
  </si>
  <si>
    <t>Prince Construction Company</t>
  </si>
  <si>
    <t>Shri.M.P.Sidheek</t>
  </si>
  <si>
    <t>27.09.2016</t>
  </si>
  <si>
    <t>28.09.2016</t>
  </si>
  <si>
    <t>Shri.P.A.Nazeeb</t>
  </si>
  <si>
    <t>29.09.2016</t>
  </si>
  <si>
    <t>K.S.F.E, Udayamperoor</t>
  </si>
  <si>
    <t>30.09.2016</t>
  </si>
  <si>
    <t>Presidency Club</t>
  </si>
  <si>
    <t>AC Vs. Ultra Tech Cement Ltd.</t>
  </si>
  <si>
    <t>Agro Manures &amp; Chemical (India) Pvt. Ltd.</t>
  </si>
  <si>
    <t>150&amp;151</t>
  </si>
  <si>
    <t>05.10.2016</t>
  </si>
  <si>
    <t>Devasmitha Builders &amp; Realtors Pvt. Ltd.</t>
  </si>
  <si>
    <t>06.10.2016</t>
  </si>
  <si>
    <t>Managing Partner, Colourmate Coatings</t>
  </si>
  <si>
    <t>07.10.2016</t>
  </si>
  <si>
    <t>Chakolas Kunnel Developers</t>
  </si>
  <si>
    <t>Chakolas Habitat Bayside</t>
  </si>
  <si>
    <t>14.10.2016</t>
  </si>
  <si>
    <t>Vertex Securities Ltd.</t>
  </si>
  <si>
    <t>17.10.2016</t>
  </si>
  <si>
    <t>Tripunithura Karshika Co-op.Society Ltd.</t>
  </si>
  <si>
    <t>Eroor Service Co-op. Bank Ltd.</t>
  </si>
  <si>
    <t>K.P.Varghese &amp; Sons Pvt. Ltd.</t>
  </si>
  <si>
    <t>Bridge &amp; Roof Co. Ltd.</t>
  </si>
  <si>
    <t>18.10.2016</t>
  </si>
  <si>
    <t>19.10.2016</t>
  </si>
  <si>
    <t>AC, Muva  Vs. Shri. Anil Kumar K.M.</t>
  </si>
  <si>
    <t>AC, Ekm-II Vs. Sibi Construction</t>
  </si>
  <si>
    <t>Managing Partner, Grandeur Homes</t>
  </si>
  <si>
    <t>20.10.2016</t>
  </si>
  <si>
    <t>Shri.K.U.Paulosekutty, Geojit</t>
  </si>
  <si>
    <t>KSFE, Mannancherry</t>
  </si>
  <si>
    <t>21.10.2016</t>
  </si>
  <si>
    <t>24.10.2016</t>
  </si>
  <si>
    <t>Hotels (Munnar) Pvt. Ltd.</t>
  </si>
  <si>
    <t>AC, Ekm-I Vs. JM Projects</t>
  </si>
  <si>
    <t>25.10.2016</t>
  </si>
  <si>
    <t>Mahamandiram Constructions</t>
  </si>
  <si>
    <t>26.10.2016</t>
  </si>
  <si>
    <t>Play House Motion Pictures Pvt. Ltd.</t>
  </si>
  <si>
    <t>27.10.2016</t>
  </si>
  <si>
    <t>KSFE, Aluva</t>
  </si>
  <si>
    <t>Edayar Zinc Ltd.</t>
  </si>
  <si>
    <t>AC, Muva Vs. Anna Aluminium Co. Pvt. Ltd.</t>
  </si>
  <si>
    <t>28.10.2016</t>
  </si>
  <si>
    <t>Bucon HR Consultants</t>
  </si>
  <si>
    <t>KSFE, Arakunnam</t>
  </si>
  <si>
    <t>KSFE,SL Puram II Branch</t>
  </si>
  <si>
    <t>Midhun Kuruvilla Kurien, MD, Anta Builders Pvt. Ltd.</t>
  </si>
  <si>
    <t>01.11.2016</t>
  </si>
  <si>
    <t>AC, ST Dn. Vs. MGF Motors Ltd.</t>
  </si>
  <si>
    <t>K.P.Isaac &amp; Sons</t>
  </si>
  <si>
    <t>09.11.2016</t>
  </si>
  <si>
    <t>Palathira Hill View Apartments, Ernakulam</t>
  </si>
  <si>
    <t>10.11.2016</t>
  </si>
  <si>
    <t>Royal Projects Group, Ernakulam</t>
  </si>
  <si>
    <t>11.11.2016</t>
  </si>
  <si>
    <t>Tanzeel Builders, Cochin</t>
  </si>
  <si>
    <t>15.11.2016</t>
  </si>
  <si>
    <t>Empire Builders, Cochin</t>
  </si>
  <si>
    <t>25.11.2016</t>
  </si>
  <si>
    <t>Royal Omania Tours &amp; Travels (P) Ltd.</t>
  </si>
  <si>
    <t>29.11.2016</t>
  </si>
  <si>
    <t>K.S.F.E, Mannar</t>
  </si>
  <si>
    <t>09.12.2016</t>
  </si>
  <si>
    <t>Royal Projects Group</t>
  </si>
  <si>
    <t>Rubber Park India (P) Ltd.</t>
  </si>
  <si>
    <t>13.12.2016</t>
  </si>
  <si>
    <t>Kodoor Engineers Pvt. Ltd.</t>
  </si>
  <si>
    <t>15.12.2016</t>
  </si>
  <si>
    <t>Kerala Film Producers' Association</t>
  </si>
  <si>
    <t>Royal Projects Group, Tripunithura</t>
  </si>
  <si>
    <t>20.12.2016</t>
  </si>
  <si>
    <t>Kolencherry Hire Purchasing Company</t>
  </si>
  <si>
    <t>21.12.2016</t>
  </si>
  <si>
    <t>Shri.V.Rajeevnath Kammath, Alleppey</t>
  </si>
  <si>
    <t>22.12.2016</t>
  </si>
  <si>
    <t>AC, Ekm I Dn. Vs. MGF Motors Ltd.</t>
  </si>
  <si>
    <t>14.12.2016</t>
  </si>
  <si>
    <t>Shri.Jeemon Joseph</t>
  </si>
  <si>
    <t>29.12.2016</t>
  </si>
  <si>
    <t>Kannimala Service Co-op. Bank Ltd.</t>
  </si>
  <si>
    <t>262 to 265</t>
  </si>
  <si>
    <t>Mekkadampu Service Co-op. Bank Ltd.</t>
  </si>
  <si>
    <t>37 to 51</t>
  </si>
  <si>
    <t>08.12.2016</t>
  </si>
  <si>
    <t>AC, Ekm I Vs. Macfield Beverages (India) Pvt. Ltd., Aluva</t>
  </si>
  <si>
    <t>Tubes &amp; Tubings, Perumbavoor</t>
  </si>
  <si>
    <t>Chloroplast, Vengoor</t>
  </si>
  <si>
    <t>Kerala Merchants Union</t>
  </si>
  <si>
    <t>30.12.2016</t>
  </si>
  <si>
    <t>Regional Sports Centre</t>
  </si>
  <si>
    <t>03.01.2017</t>
  </si>
  <si>
    <t>Kerala Chamber of Commerce &amp; Industry</t>
  </si>
  <si>
    <t>09.01.2017</t>
  </si>
  <si>
    <t>6 to 9</t>
  </si>
  <si>
    <t>Kalloorkad Farmers Co-op. Bank Ltd.</t>
  </si>
  <si>
    <t>13.01.2017</t>
  </si>
  <si>
    <t>Geojit Technologies Pvt. Ltd.</t>
  </si>
  <si>
    <t>19 &amp; 20</t>
  </si>
  <si>
    <t>Film Distributors' Association</t>
  </si>
  <si>
    <t>16.01.2017</t>
  </si>
  <si>
    <t>Indian Institute of Management Studies</t>
  </si>
  <si>
    <t>Fintech Consultants (P) Ltd.</t>
  </si>
  <si>
    <t>24.01.2017</t>
  </si>
  <si>
    <t>AC, ST Dn. Vs. Powermech Diesels</t>
  </si>
  <si>
    <t>30.01.2017</t>
  </si>
  <si>
    <t>Western Marine</t>
  </si>
  <si>
    <t>31.01.2017</t>
  </si>
  <si>
    <t>Delphi Connection Systms India Ltd.</t>
  </si>
  <si>
    <t>Woodmanns</t>
  </si>
  <si>
    <t>19.01.2017</t>
  </si>
  <si>
    <t>P.L.Agro Technologies Ltd.</t>
  </si>
  <si>
    <t>07.02.2017</t>
  </si>
  <si>
    <t>Albatross Shipping</t>
  </si>
  <si>
    <t>10.02.2017</t>
  </si>
  <si>
    <t>Archives Constructions Pvt. Ltd.</t>
  </si>
  <si>
    <t>Shri.V.B.Kishore</t>
  </si>
  <si>
    <t>13.02.2017</t>
  </si>
  <si>
    <t>15.02.2017</t>
  </si>
  <si>
    <t>Shri.Midhun Kuruvilla Kurien,MD, Anta Builders Pvt. Ltd.</t>
  </si>
  <si>
    <t>Chakolas Housing</t>
  </si>
  <si>
    <t>The Alakode Service Co-op. Bank Ltd.</t>
  </si>
  <si>
    <t>AC, Ekm II Dn. Vs. Shri.K.Muraleedharan</t>
  </si>
  <si>
    <t>17.02.2017</t>
  </si>
  <si>
    <t>Baby Engineers</t>
  </si>
  <si>
    <t>Lakshmi Industries</t>
  </si>
  <si>
    <t>Dolphin Marine Electricals &amp; Engineering</t>
  </si>
  <si>
    <t>53 to 55</t>
  </si>
  <si>
    <t>Sree Chakra Living Space</t>
  </si>
  <si>
    <t>Cochin International Airport Ltd.</t>
  </si>
  <si>
    <t>21.02.2017</t>
  </si>
  <si>
    <t>Shri.V.M.Jayan</t>
  </si>
  <si>
    <t>22.02.2017</t>
  </si>
  <si>
    <t>AC, ST Dn. Vs. The New Guna Shenoy &amp; Co.</t>
  </si>
  <si>
    <t>Bridge and Roof Co. (I) Ltd.</t>
  </si>
  <si>
    <t>The Secretary, Erattupetta Aided School Teachers Society Ltd.</t>
  </si>
  <si>
    <t>23.02.2017</t>
  </si>
  <si>
    <t>The Secretary, The  Thodanal Service Co-op. Bank Ltd.</t>
  </si>
  <si>
    <t>27.02.2017</t>
  </si>
  <si>
    <t>Shri.V.P.Prasanth</t>
  </si>
  <si>
    <t>Shri.A.Karunakaran</t>
  </si>
  <si>
    <t>28.02.2017</t>
  </si>
  <si>
    <t>Bharat Petroleum Co. Ltd.</t>
  </si>
  <si>
    <t>01.03.2017</t>
  </si>
  <si>
    <t>Empire Builders</t>
  </si>
  <si>
    <t>Mutholy East Service Co-op. Bank Ltd.</t>
  </si>
  <si>
    <t>72 &amp; 73</t>
  </si>
  <si>
    <t>Mundakkayam Service Co-op. Bank Ltd.</t>
  </si>
  <si>
    <t>03.03.2017</t>
  </si>
  <si>
    <t>Shri.K.K.Ramachandran</t>
  </si>
  <si>
    <t>07.03.2017</t>
  </si>
  <si>
    <t>AC, ST Dn. Vs. Unibay Projects Pvt. Ltd.</t>
  </si>
  <si>
    <t>10.03.2017</t>
  </si>
  <si>
    <t>Faxson Fabricators</t>
  </si>
  <si>
    <t>79 &amp; 80</t>
  </si>
  <si>
    <t>Poomkudy Motors Pvt. Ltd.</t>
  </si>
  <si>
    <t>13.03.2017</t>
  </si>
  <si>
    <t>IHRD Study Centre</t>
  </si>
  <si>
    <t>15.03.2017</t>
  </si>
  <si>
    <t>BPCL-Kochi Refinery</t>
  </si>
  <si>
    <t>17.03.2017</t>
  </si>
  <si>
    <t>AC, ST Dn. Vs. Fireshell Engineers Pvt. Ltd.</t>
  </si>
  <si>
    <t>20.03.2017</t>
  </si>
  <si>
    <t>Noble Tech Engineering Pvt. Ltd.</t>
  </si>
  <si>
    <t>22.03.2017</t>
  </si>
  <si>
    <t>Shri.Pradeep K.R.</t>
  </si>
  <si>
    <t>27.03.2017</t>
  </si>
  <si>
    <t>Rosemount Shipping (India) Pvt. Ltd.</t>
  </si>
  <si>
    <t>29.03.2017</t>
  </si>
  <si>
    <t>Shri.Alfi John, Int.-Dec. Interior Decorators</t>
  </si>
  <si>
    <t>Cochin Port Trust</t>
  </si>
  <si>
    <t>Malabar Extrusion Engineers</t>
  </si>
  <si>
    <t>02.03.2017</t>
  </si>
  <si>
    <t>General Rubbers</t>
  </si>
  <si>
    <t>March, 2017</t>
  </si>
  <si>
    <t>03.04.2017</t>
  </si>
  <si>
    <t>28.04.2017</t>
  </si>
  <si>
    <t>Forest Industries Travancore Ltd.</t>
  </si>
  <si>
    <t>Shenoy Cinemax</t>
  </si>
  <si>
    <t>04.04.2017</t>
  </si>
  <si>
    <t>The Cardamom Planters' Co-op. Society Ltd.</t>
  </si>
  <si>
    <t>The Kumarakom Regional Service Co-op. Bank Ltd.</t>
  </si>
  <si>
    <t>Benhur Wood Industries</t>
  </si>
  <si>
    <t>10.04.2017</t>
  </si>
  <si>
    <t>Shri.A.M.Aboobaker</t>
  </si>
  <si>
    <t>Shri.A.M.Khareem</t>
  </si>
  <si>
    <t>12.04.2017</t>
  </si>
  <si>
    <t>Shri. George Thomas</t>
  </si>
  <si>
    <t>18.04.2017</t>
  </si>
  <si>
    <t>Xerox Business Services India Pvt. Ltd.</t>
  </si>
  <si>
    <t>115 &amp; 116</t>
  </si>
  <si>
    <t>Kerala State Civil Supplies Corporation Ltd.</t>
  </si>
  <si>
    <t>24.04.2017</t>
  </si>
  <si>
    <t>118 to 123</t>
  </si>
  <si>
    <t>AVT Natural Products Ltd.</t>
  </si>
  <si>
    <t>25.04.2017</t>
  </si>
  <si>
    <t>Outsourcepartners International Pvt. Ltd.</t>
  </si>
  <si>
    <t>27.04.2017</t>
  </si>
  <si>
    <t>The Fertilisers &amp; Chemicals Travancore Ltd.</t>
  </si>
  <si>
    <t>The Marine Product Export Development Authority</t>
  </si>
  <si>
    <t>Muthoot Finance Ltd.</t>
  </si>
  <si>
    <t>EVM Automobiles</t>
  </si>
  <si>
    <t>19.04.2017</t>
  </si>
  <si>
    <t>April, 2017</t>
  </si>
  <si>
    <t>April,2017</t>
  </si>
  <si>
    <t>01.05.2017</t>
  </si>
  <si>
    <t>Inditrade Derivatives and Commodities Ltd.</t>
  </si>
  <si>
    <t>03.05.2017</t>
  </si>
  <si>
    <t>Kerala State Financial Enterprises, Cherthala II Branch</t>
  </si>
  <si>
    <t>Cornier Generator Sales &amp; Services Pvt. Ltd.</t>
  </si>
  <si>
    <t>05.05.2017</t>
  </si>
  <si>
    <t>04.05.2017</t>
  </si>
  <si>
    <t>AC, ST Dn. Vs. Fridge House Retail Pvt. Ltd.</t>
  </si>
  <si>
    <t>Tisha Ship Management Pvt. Ltd.</t>
  </si>
  <si>
    <t>Nitta Gelatin India Ltd.</t>
  </si>
  <si>
    <t>08.05.2017</t>
  </si>
  <si>
    <t>Modest Cranes &amp; Logistics</t>
  </si>
  <si>
    <t>Cochin University of Science and Technology</t>
  </si>
  <si>
    <t>Rose Power Laundry</t>
  </si>
  <si>
    <t>Kerala State Financial Enterprises, Athani Branch</t>
  </si>
  <si>
    <t>09.05.2017</t>
  </si>
  <si>
    <t>Shri.K.Sivan</t>
  </si>
  <si>
    <t>Rapid Value IT Services Pvt.Ltd.</t>
  </si>
  <si>
    <t>161 to 163</t>
  </si>
  <si>
    <t>Kuruppampady Service Co-op. Bank Ltd.</t>
  </si>
  <si>
    <t>11.05.2017</t>
  </si>
  <si>
    <t>Inditrade Business Consultants Ltd.</t>
  </si>
  <si>
    <t>CMC Enterprises</t>
  </si>
  <si>
    <t>15.05.2017</t>
  </si>
  <si>
    <t>Kerala State Financial Enterprises, Changanassery</t>
  </si>
  <si>
    <t>Kerala State Financial Enterprises, Angamaly I Branch</t>
  </si>
  <si>
    <t>16.05.2017</t>
  </si>
  <si>
    <t>AC, ST Dn. Vs. Indus Motor Co.Pvt. Ltd.</t>
  </si>
  <si>
    <t>Berger Paints India Ltd.</t>
  </si>
  <si>
    <t>Shri.K.P.Sunil Kumar, M/s.Bhagyasurya Engineers &amp; Contractors Pvt. Ltd.</t>
  </si>
  <si>
    <t>17.05.2017</t>
  </si>
  <si>
    <t>Airon Technical Solutions India Pvt. Ltd.</t>
  </si>
  <si>
    <t>Hi-Build Coatings Pvt. Ltd.</t>
  </si>
  <si>
    <t>Industrial Detective Fire &amp; Security Agencies (Pvt.) Ltd.</t>
  </si>
  <si>
    <t>18.05.2017</t>
  </si>
  <si>
    <t>DC KTM Dn. Vs. Shri.Murugesh Thevar, M/s.Meenakshy Lucky Centre</t>
  </si>
  <si>
    <t>Aag India Pvt. Ltd.</t>
  </si>
  <si>
    <t>Shri.T.M.Abbas</t>
  </si>
  <si>
    <t>19.05.2017</t>
  </si>
  <si>
    <t>EVM Motors &amp; Vehicles India Pvt. Ltd.</t>
  </si>
  <si>
    <t>23.05.2017</t>
  </si>
  <si>
    <t>Manjusha Beverages &amp; Marketing (P) Ltd.</t>
  </si>
  <si>
    <t>24.05.2017</t>
  </si>
  <si>
    <t>Alpha Kreol India Pvt. Ltd.</t>
  </si>
  <si>
    <t>29.05.2017</t>
  </si>
  <si>
    <t>Indian Oil Corporation Ltd.</t>
  </si>
  <si>
    <t>Shri.Sambhunamboodiri T.N.</t>
  </si>
  <si>
    <t>25.05.2017</t>
  </si>
  <si>
    <t>GMMCO Ltd.</t>
  </si>
  <si>
    <t>UAE Exchange &amp; Financial Services Ltd.</t>
  </si>
  <si>
    <t>The Kerala Cardamom Processing &amp; Marketing Co. Ltd.</t>
  </si>
  <si>
    <t>Mixkraft AV Technologies (P) Ltd.</t>
  </si>
  <si>
    <t>AC, ST Dn. Vs. Total Transport Systems (P) Ltd.</t>
  </si>
  <si>
    <t>30.05.2017</t>
  </si>
  <si>
    <t xml:space="preserve">Geojit BNP Paribas Financial </t>
  </si>
  <si>
    <t>01.06.2017</t>
  </si>
  <si>
    <t>Little Flower Hospital &amp; Research Centre</t>
  </si>
  <si>
    <t>02.06.2017</t>
  </si>
  <si>
    <t>Shri.K.P.Sunil Kumar, Bhagyasurya Engineers &amp; Contractors Pvt. Ltd.</t>
  </si>
  <si>
    <t>05.06.2017</t>
  </si>
  <si>
    <t>Kerala Contracting Company</t>
  </si>
  <si>
    <t>06.06.2017</t>
  </si>
  <si>
    <t>Private Eye Pvt. Ltd.</t>
  </si>
  <si>
    <t>Trans Asian Shipping Services (P) Ltd.</t>
  </si>
  <si>
    <t>215 &amp; 216</t>
  </si>
  <si>
    <t>12.06.2017</t>
  </si>
  <si>
    <t>Shri.Jose Thomas</t>
  </si>
  <si>
    <t>Channel Foods Pvt. Ltd.</t>
  </si>
  <si>
    <t>Soman's Leisure Tours India Pvt. Ltd.</t>
  </si>
  <si>
    <t>13.06.2017</t>
  </si>
  <si>
    <t>AC, Ekm I Dn. Vs. Shri. Alfi John, Int-Dec Tnterior Decorators</t>
  </si>
  <si>
    <t>15.06.2017</t>
  </si>
  <si>
    <t>Shri.P.H.Mohammed Ali</t>
  </si>
  <si>
    <t>Relcon Properties Pvt. Ltd.</t>
  </si>
  <si>
    <t>14.06.2017</t>
  </si>
  <si>
    <t>PTL Enterprises Ltd.</t>
  </si>
  <si>
    <t>16.06.2017</t>
  </si>
  <si>
    <t>GAC Shipping (India) Pvt. Ltd.</t>
  </si>
  <si>
    <t>TLPL Shipping &amp; Logistics Pvt. Ltd.</t>
  </si>
  <si>
    <t>19.06.2017</t>
  </si>
  <si>
    <t>Kerala State Co-op. Consumers' Federation Ltd.</t>
  </si>
  <si>
    <t>Adlux Medicity &amp; Convention Centre Pvt. Ltd.</t>
  </si>
  <si>
    <t>HIL Consumer Co-op. Stores Ltd.</t>
  </si>
  <si>
    <t>20.06.2017</t>
  </si>
  <si>
    <t>28.06.2017</t>
  </si>
  <si>
    <t>Agencia Commercial Maritima Logistics Pvt.Ltd.</t>
  </si>
  <si>
    <t>27.06.2017</t>
  </si>
  <si>
    <t>Xerox India Business India Pvt. Ltd.</t>
  </si>
  <si>
    <t>Motif Builders &amp; Developers Pvt. Ltd.</t>
  </si>
  <si>
    <t>23.06.2017</t>
  </si>
  <si>
    <t>Platino Cars India Pvt. Ltd.</t>
  </si>
  <si>
    <t>Shri.Jobi Thomas</t>
  </si>
  <si>
    <t>22.06.2017</t>
  </si>
  <si>
    <t>Kerala State Warehousing Corporation</t>
  </si>
  <si>
    <t>Sanathan Infrastructure Developers (P) Ltd.</t>
  </si>
  <si>
    <t>30.06.2017</t>
  </si>
  <si>
    <t>Leads Advertising</t>
  </si>
  <si>
    <t>Stable Marine Pvt. Ltd.</t>
  </si>
  <si>
    <t>Jairaj Projects</t>
  </si>
  <si>
    <t>Muble Solutions (P) Ltd.</t>
  </si>
  <si>
    <t>Amity Housing &amp; Resorts India Pvt. Ltd.</t>
  </si>
  <si>
    <t>Genlite Engineering Pvt. Ltd.</t>
  </si>
  <si>
    <t>Appellant's Name</t>
  </si>
  <si>
    <t>04.07.2017</t>
  </si>
  <si>
    <t>AC, ST  Dn. Vs. UAE Exchange &amp; Financial Services Ltd.</t>
  </si>
  <si>
    <t>05.07.2017</t>
  </si>
  <si>
    <t>Federal Institute of Science and Technology</t>
  </si>
  <si>
    <t>06.07.2017</t>
  </si>
  <si>
    <t>Jewl Homes Pvt. Ltd.</t>
  </si>
  <si>
    <t>Geresh Electricals (P) Ltd.</t>
  </si>
  <si>
    <t>Lucky Door Hire Purchase Finance (P) Ltd.</t>
  </si>
  <si>
    <t>07.07.2017</t>
  </si>
  <si>
    <t>Capstone Developers</t>
  </si>
  <si>
    <t>Shri.Samuel K.V.</t>
  </si>
  <si>
    <t>Oxter Chits Pvt. Ltd.</t>
  </si>
  <si>
    <t>10.07.2017</t>
  </si>
  <si>
    <t>Kerala State Financial Enterprises, Patturickal</t>
  </si>
  <si>
    <t>Kerala State Financial Enterprises, Thrissur ST Branch</t>
  </si>
  <si>
    <t>Kerala State Financial Enterprises, Chellakkara</t>
  </si>
  <si>
    <t>Kerala State Financial Enterprises, Mannuthy</t>
  </si>
  <si>
    <t>Automotive Marketing Pvt. Ltd.</t>
  </si>
  <si>
    <t>275 &amp; 276</t>
  </si>
  <si>
    <t>11.07.2017</t>
  </si>
  <si>
    <t>Palazhi Advertising Services (P) Ltd.</t>
  </si>
  <si>
    <t>13.07.2017</t>
  </si>
  <si>
    <t>Kottekad Kuries Pvt. Ltd.</t>
  </si>
  <si>
    <t>14.07.2017</t>
  </si>
  <si>
    <t>Bellona Kuries Pvt. Ltd.</t>
  </si>
  <si>
    <t>Supreme Kuries Pvt. Ltd.</t>
  </si>
  <si>
    <t>Vidyapushpam Kuries Pvt. Ltd.</t>
  </si>
  <si>
    <t>New Land Kuries Pvt. Ltd.</t>
  </si>
  <si>
    <t>12.07.2017</t>
  </si>
  <si>
    <t>Shri.P.K.Jaleel, Best Trading Co.</t>
  </si>
  <si>
    <t>AC, Ekm I Dn. Vs. Hi-Build Coatings Pvt. Ltd.</t>
  </si>
  <si>
    <t>Kerala State Financial Enterprises, Palluruthy</t>
  </si>
  <si>
    <t>Kerala State Financial Enterprises, Kaloor</t>
  </si>
  <si>
    <t>17.07.2017</t>
  </si>
  <si>
    <t>18.07.2017</t>
  </si>
  <si>
    <t>Chartered Capital Kuries Pvt. Ltd.</t>
  </si>
  <si>
    <t>Kerala State Financial Enterprises, Loan Unit, Ernakulam</t>
  </si>
  <si>
    <t>Kerala State Financial Enterprises, Edappally</t>
  </si>
  <si>
    <t>Kerala State Financial Enterprises, Ravipuram</t>
  </si>
  <si>
    <t>Kerala State Financial Enterprises, Vyttila</t>
  </si>
  <si>
    <t>Alukkas Color Lab</t>
  </si>
  <si>
    <t>Dhanlaxmi Bank Ltd.</t>
  </si>
  <si>
    <t>Unitac Electricals</t>
  </si>
  <si>
    <t>Kerala State Financial Enterprises, Kacherippady</t>
  </si>
  <si>
    <t>Kerala State Financial Enterprises, Palarivattom</t>
  </si>
  <si>
    <t>Kerala State Financial Enterprises, Thevara</t>
  </si>
  <si>
    <t>Kerala State Financial Enterprises, Ernakulam Evening Branch</t>
  </si>
  <si>
    <t>Kerala State Financial Enterprises, Ernakulam South Branch</t>
  </si>
  <si>
    <t>Peermade Development Society, Idukki</t>
  </si>
  <si>
    <t>20.07.2017</t>
  </si>
  <si>
    <t>Shri.K.P.Asokan</t>
  </si>
  <si>
    <t>24.07.2017</t>
  </si>
  <si>
    <t>KTC Automobiles (P) Ltd.</t>
  </si>
  <si>
    <t>Dharmik Media &amp; Advertising Pvt. Ltd.</t>
  </si>
  <si>
    <t>26.07.2017</t>
  </si>
  <si>
    <t>Royal Group of Companies</t>
  </si>
  <si>
    <t>31.07.2017</t>
  </si>
  <si>
    <t>Irinjalakuda Kuries &amp; Finance (P) Ltd.</t>
  </si>
  <si>
    <t>AC, Ekm II Dn. Vs. BPCL-KRL</t>
  </si>
  <si>
    <t>AC, Ekm I Dn. Vs. Industrial Engineering Corporation</t>
  </si>
  <si>
    <t>K.S.E Ltd., Thrissur</t>
  </si>
  <si>
    <t>AC, Peerumbavoor Dn. Vs. Agappe Diagnostics Ltd.</t>
  </si>
  <si>
    <t>Yuvasakthi Kuries Pvt Ltd.</t>
  </si>
  <si>
    <t>Active Char Products Pvt Ltd.</t>
  </si>
  <si>
    <t>Chittilappilly Builders &amp; Engineers</t>
  </si>
  <si>
    <t>25.07.2017</t>
  </si>
  <si>
    <t>Kurikal Joseph Johny</t>
  </si>
  <si>
    <t>AC, EKM Dn. Vs Airon Technical Solutions India Pvt Ltd.</t>
  </si>
  <si>
    <t>333to 337</t>
  </si>
  <si>
    <t>350&amp;351</t>
  </si>
  <si>
    <t>AC EKM Dn. Vs Lots Shipping Ltd</t>
  </si>
  <si>
    <t>08.08.2017</t>
  </si>
  <si>
    <t>Dr. Sasi Eloor</t>
  </si>
  <si>
    <t>KP Cars Pvt Ltd.</t>
  </si>
  <si>
    <t>Ac Kakkanad Dn. Vs Cauvery Builtech Pvt Ltd.</t>
  </si>
  <si>
    <t>Shri Surendran C.K.</t>
  </si>
  <si>
    <t>Vasco Environmental India Pvt Ltd.</t>
  </si>
  <si>
    <t>The Fertilizers &amp; Chemicals Travancore Ltd.</t>
  </si>
  <si>
    <t>Seaborne Shipping Services</t>
  </si>
  <si>
    <t>Ac EKM I Dn. Vs Civilec Contructions Pvt Ltd.</t>
  </si>
  <si>
    <t>Kalyan Jewellers (Indian) Pvt Ltd.</t>
  </si>
  <si>
    <t>Shri Prejith P.R.</t>
  </si>
  <si>
    <t>AC, Aluva Dn. Vs Federal Bank Ltd.</t>
  </si>
  <si>
    <t>AC, EKM Dn. Vs Leads Advertising</t>
  </si>
  <si>
    <t>AC, EKM Dn. Vs Lichen Builders &amp; Developers Pvt Ltd.</t>
  </si>
  <si>
    <t>Chittiland Kuries Pvt Ltd., Thrissur</t>
  </si>
  <si>
    <t>Koyenco Autos Pvt. Ltd.</t>
  </si>
  <si>
    <t>Nishant Exports</t>
  </si>
  <si>
    <t>Paul Abrao Agencies Pvt Ltd.</t>
  </si>
  <si>
    <t>Shri Hazeeb Rahman</t>
  </si>
  <si>
    <t>PSN Construction Equipment Pvt Ltd.</t>
  </si>
  <si>
    <t>AC, EKM Dn. Vs GAC Shipping (India) (P) Ltd.</t>
  </si>
  <si>
    <t>Rapid Value IT Services Pvt Ltd.</t>
  </si>
  <si>
    <t>Janapatham Kuries Pvt Ltd.</t>
  </si>
  <si>
    <t>AC, EKM Dn. Vs Sea Breeze Couriers</t>
  </si>
  <si>
    <t>Kent Constructions (P) Ltd.</t>
  </si>
  <si>
    <t>Canning Industries Cochin Ltd.</t>
  </si>
  <si>
    <t>Smt. Bindu Anantharaman</t>
  </si>
  <si>
    <t>Anna Aluminium Co. (P) Ltd.</t>
  </si>
  <si>
    <t>AC, Perumbavoor Dn. Vs Delphi Connection Systems India Pvt Ltd.</t>
  </si>
  <si>
    <t>status</t>
  </si>
  <si>
    <t>Pending</t>
  </si>
  <si>
    <t>Alpha Kuries Pvt. Ltd. Jaihind Market Building, Thrissur</t>
  </si>
  <si>
    <t>30.6.2017</t>
  </si>
  <si>
    <t>CLT</t>
  </si>
  <si>
    <t>System Kuries Private Limited, MGM Building, Mission Quarters, Thrissur-680001</t>
  </si>
  <si>
    <t>KAP(India) Projects &amp; Constructions Pt. Ltd, 19/65, Eravath Lane, East Fort Thrissur</t>
  </si>
  <si>
    <t>Hrudhaya Kuries Pvt. Ltd, St. Louis Commercial Complex, 10/815, Erinjeri Angadi, Thrissur-680001</t>
  </si>
  <si>
    <t>23.6.2017</t>
  </si>
  <si>
    <t>Fathima, VII/408, Nalakath Paduvingal House, Edakkara, Thrissur-680518</t>
  </si>
  <si>
    <t>20.6.2017</t>
  </si>
  <si>
    <t>Ramla, XII/21, Nalakath Paduvingal House, Edakkazhiyoor, Thrissur-680515</t>
  </si>
  <si>
    <t>N.P Aboobacker, VII/393, Nalakath Paduvingal House, Aviyoor, Edakkara, Thrissur-680518</t>
  </si>
  <si>
    <t>N. P Mohammed, XII/21, Nalakath Paduvingal House, Edakkazhiyoor, Thrissur-680515</t>
  </si>
  <si>
    <t>N. P Hamsa, VII/408, Nalakath Paduvingal House, Edakkara, Thrissur-680518</t>
  </si>
  <si>
    <t>Kerala Dhanavyavasaya Kuries &amp; Loans(P) Ltd, TC/XXIII/22, Fort Bell Building, Ambakkadan Junction, College Road, Thrissur-680005</t>
  </si>
  <si>
    <t>19.6.2017</t>
  </si>
  <si>
    <t>Edathadan Color lab, City Heights, Door No. XXIV/352,353,344, South Junction, Chalakudy, Thrissur</t>
  </si>
  <si>
    <t>5.6.2017</t>
  </si>
  <si>
    <t>KSFE Thrissur</t>
  </si>
  <si>
    <t>6.6.2017</t>
  </si>
  <si>
    <t>2.6.2017</t>
  </si>
  <si>
    <t>Leena Francis, IBP Auto Services, IBP Co. Pump operator, Chittissery(PO), Nenmanikkara, Thrissur-680302</t>
  </si>
  <si>
    <t>19.5.2017</t>
  </si>
  <si>
    <t>Unnathi Society of kudumba Shree IT Enterprises, District Mission Office, Kudumbshree, Civil Station, Ayyanthole, Thrissur-680003</t>
  </si>
  <si>
    <t>The Assistant Commissioner of Central Excise, Thrissur Division</t>
  </si>
  <si>
    <t>16.5.2017</t>
  </si>
  <si>
    <t>KLF Nirmal Industries(P) Ltd. Fr. Dismas Road, P.B. No. 40, Irinjalakuda 680121, Thrissur</t>
  </si>
  <si>
    <t>Perpetual Chitties(P) Ltd., Mahatma Press Building, Palace Road, Thrissur-680020</t>
  </si>
  <si>
    <t>Edathan Color lab, City Heights, Door No. XXIV/352,353,344, South Junction, Chalakudy, Thrissur</t>
  </si>
  <si>
    <t>15.5.2017</t>
  </si>
  <si>
    <t>AC vs</t>
  </si>
  <si>
    <t>26.4.2017</t>
  </si>
  <si>
    <t>G tech Computer Education, Iriinjalakuda, thrissur</t>
  </si>
  <si>
    <t>7.4.2017</t>
  </si>
  <si>
    <t>G tech Computer Education, kecheri</t>
  </si>
  <si>
    <t>G tech Computer Education, vadakkad</t>
  </si>
  <si>
    <t>Sapthavarna Builders Pvt Ltd, C-4, Navami Regency, Poonkunnam Gramam, Poonkunnam, Thrissur</t>
  </si>
  <si>
    <t>21.03.2017</t>
  </si>
  <si>
    <t>G.tech Computer education thrissur</t>
  </si>
  <si>
    <t>14.03.2017</t>
  </si>
  <si>
    <t>Steel &amp; Indutriial fogings(p) ltd, trichur</t>
  </si>
  <si>
    <t>27.2.2017</t>
  </si>
  <si>
    <t>catholic syrin bank ltd, thrissur</t>
  </si>
  <si>
    <t>22.2.2017</t>
  </si>
  <si>
    <t>AC vs Shri Sunil T.O(Gautham Architects &amp; Engineers), Thrissur</t>
  </si>
  <si>
    <t>3.2.2017</t>
  </si>
  <si>
    <t>AC vs K. K Prasanakumar, Thrissur</t>
  </si>
  <si>
    <t>AC vs Advance Construction Company, Thrissur</t>
  </si>
  <si>
    <t>AC vs RMCO Fitness Academy, Thrissur</t>
  </si>
  <si>
    <t>12.2.2017</t>
  </si>
  <si>
    <t>N.A Raju, Propreitor, Omega Heritage, trichur</t>
  </si>
  <si>
    <t>10.1.2017</t>
  </si>
  <si>
    <t>Tomyas Advertising Service, Thrisur</t>
  </si>
  <si>
    <t>Canning Industries Cochin, Thrissur</t>
  </si>
  <si>
    <t>Craft Hospitals &amp; Research Centre, Thrissur</t>
  </si>
  <si>
    <t>Bharat Sanchar Nigam Ltd, Thrissur</t>
  </si>
  <si>
    <t>6.12.16</t>
  </si>
  <si>
    <t>G Tech Computer Education, Chavakkad</t>
  </si>
  <si>
    <t>2.12.2016</t>
  </si>
  <si>
    <t>Guruvayoor Intra structure Pvt Limited Thrissur</t>
  </si>
  <si>
    <t>7.11.2016</t>
  </si>
  <si>
    <t>P.C Thomas Classes, Thrissur</t>
  </si>
  <si>
    <t>3.11.2016</t>
  </si>
  <si>
    <t>Thane Digital Studio &amp; Colour lab, Thrissur</t>
  </si>
  <si>
    <t>Kalyan Developers Thrissur</t>
  </si>
  <si>
    <t>3.10.2016</t>
  </si>
  <si>
    <t>Shaheen Sasi and Shahin Sasi, Karumarassery House, Alappad, Thrissur-680641</t>
  </si>
  <si>
    <t>30.9.2016</t>
  </si>
  <si>
    <t>Forus Initiatives Inscape Illam, Ragamalikapuram, Kottapuram, Thrissur</t>
  </si>
  <si>
    <t>Shehana Muhammed Farhas Ooroth House, P.O Paluvayi, Chavakkad Taluk</t>
  </si>
  <si>
    <t>26.9.2016</t>
  </si>
  <si>
    <t>Smt Shabana Abdul Rahiman, Thindikkal House, Kaipamangalam, Kurikuzhi P.O, Thrissur-680681</t>
  </si>
  <si>
    <t>P M Nazeera Abdul Rahiman, Thindikkal House, Kaipamangalam, Kurikuzhi P.O, Thrissur-680681</t>
  </si>
  <si>
    <t>T.K Abdul Rahiman, Thindikkal House, Kaipamangalam, Kurikuzhi P.O, Thrissur-680681</t>
  </si>
  <si>
    <t>T.V Murali, Propreitor, Classic Constructions,29/561/1, Paliyam Road, Thrissur-1</t>
  </si>
  <si>
    <t>27.9.2016</t>
  </si>
  <si>
    <t>KSFE, Bhadratha, Trichur.</t>
  </si>
  <si>
    <t>Ardra Associates, Capital Towers, Thiruvambady, Patturaikal, Thrissur,   kerala-680022</t>
  </si>
  <si>
    <t>20.9.2016</t>
  </si>
  <si>
    <t>Sitaram Motors.TUDA Road, Peringavu, Thiruvambady P.O, Trichur-680022</t>
  </si>
  <si>
    <t>31.8.2016</t>
  </si>
  <si>
    <t>Kalyan Mobikes, XV-51-2,3 Guruvayur Road, Punkunnam, Thrissur-680002</t>
  </si>
  <si>
    <t>Naipunya Charitable Society Pongam PO, Koratty, Thrissur</t>
  </si>
  <si>
    <t>29.8.2016</t>
  </si>
  <si>
    <t>Ac Tcr Vs Ragesh VK , Propreitot M/s Society for Information Technology Development, Opposite Nattika Grama Panchayath, Triprayar, Thrissur</t>
  </si>
  <si>
    <t>19.8.2016</t>
  </si>
  <si>
    <t xml:space="preserve">D, R </t>
  </si>
  <si>
    <t>Precious Homes &amp; Projects(I) Private Limited, ST Louis Complex, Church Circle, Erinjeriangadi, Thrissur-680001</t>
  </si>
  <si>
    <t>23.8.2016</t>
  </si>
  <si>
    <t>Valappila Communications Pvt limited, Basilica  Building, Church Road Trichur</t>
  </si>
  <si>
    <t>BSNL, V/428/34, Kovilakathupadam, peringavu, Thrissur-680018</t>
  </si>
  <si>
    <t>12.8.2016</t>
  </si>
  <si>
    <t>MRG Builders Private Ltd. MRG Souparnika Kunnath Lane, Thrissur</t>
  </si>
  <si>
    <t>9.8.2016</t>
  </si>
  <si>
    <t xml:space="preserve">Shri Balaram K.N ,Propreitor, Krishna Homes, Sree Nilayam Apartments, Mannath Lane, Thrissur </t>
  </si>
  <si>
    <t>8.8.2016</t>
  </si>
  <si>
    <t>Kerala Gramin Bank, Koratty Branch, Chirangara, Koratty South, (PO) Chalakkudy, Thrissur-680308</t>
  </si>
  <si>
    <t>5.8.2016</t>
  </si>
  <si>
    <t>Alukkas Builders And Developers Limited, TC/112/384, Ernakulam Road, Thrissur-680006</t>
  </si>
  <si>
    <t>4.8.2016</t>
  </si>
  <si>
    <t>KLF Nirmal Industries(P) Ltd., Fr. Dismas Road, P.B No.40, Irinjalakuda, Thrissur-680121</t>
  </si>
  <si>
    <t>Leena Francis IBP Auto Services, IBP Co. Pump Contractor, Chittissery(PO), Nenmankikkara, Thrissur</t>
  </si>
  <si>
    <t>1.8.2016</t>
  </si>
  <si>
    <t>Royal Photo Magic, Chalakudy, Thrissur</t>
  </si>
  <si>
    <t>27.7.2016</t>
  </si>
  <si>
    <t>DayaKap Developers Trichur</t>
  </si>
  <si>
    <t>26.7.2016</t>
  </si>
  <si>
    <t>Sreevalsam Catering Service Thrissur</t>
  </si>
  <si>
    <t>25.7.2016</t>
  </si>
  <si>
    <t>Rajesh L,  Yadu Krishna Agency, Thrissur</t>
  </si>
  <si>
    <t>22.7.2016</t>
  </si>
  <si>
    <t>Edathala Color Lab, Chalakudy, Thrissur</t>
  </si>
  <si>
    <t>18.7.2016</t>
  </si>
  <si>
    <t>Ac vs Thekkathal Rappai Antony and Sons, Thrissur</t>
  </si>
  <si>
    <t>14.7.2016</t>
  </si>
  <si>
    <t>D®</t>
  </si>
  <si>
    <t>Haritha homes Builders and Developers, Thrissur</t>
  </si>
  <si>
    <t>Aniyam Mathew, Cheroor, Thrissur</t>
  </si>
  <si>
    <t>12.7.2016</t>
  </si>
  <si>
    <t>Soumia Sidharanthan, Thrissur</t>
  </si>
  <si>
    <t>7.7.2016</t>
  </si>
  <si>
    <t>Omana Sidharanthan, Thrissur</t>
  </si>
  <si>
    <t>Nakkara Kunjitty, Thrissur</t>
  </si>
  <si>
    <t>Enarc Builders, Thrissur</t>
  </si>
  <si>
    <t>Pentark Builders, Thrissur</t>
  </si>
  <si>
    <t>M/s Creations India, Thrissur</t>
  </si>
  <si>
    <t>Leo Louis, Thrissur</t>
  </si>
  <si>
    <t>Joe luis thrissur</t>
  </si>
  <si>
    <t>1.7.2016</t>
  </si>
  <si>
    <t>Joe luis, thrissur</t>
  </si>
  <si>
    <t>M/s Krishna Inn, Sreenidhi Towers P ltd, East Nada, Gurivayoor</t>
  </si>
  <si>
    <t>30.6.2016</t>
  </si>
  <si>
    <t>Southern Investments P.Ltd,Thrissur</t>
  </si>
  <si>
    <t>28.6.2016</t>
  </si>
  <si>
    <t>M/s Whiteway General Contractors, Thrissur</t>
  </si>
  <si>
    <t>M/s Tabs Construction and Engineering pvt. Ltd, Thrissur</t>
  </si>
  <si>
    <t>23.6.2016</t>
  </si>
  <si>
    <t>M/s Kerala Feeds Ltd. Kallettumkara, Thrissur</t>
  </si>
  <si>
    <t>20.6.2016</t>
  </si>
  <si>
    <t>M/s kerala assay and Hallmarking Centre Pvt ltd. Thrissur</t>
  </si>
  <si>
    <t>17.6.2016</t>
  </si>
  <si>
    <t>M/s Catholic Syrain Bank Limited, Thrissur</t>
  </si>
  <si>
    <t>15.6.2016</t>
  </si>
  <si>
    <t>Ac vs KSFE Ltd, Thrissur</t>
  </si>
  <si>
    <t>14.6.2016</t>
  </si>
  <si>
    <t>Ac vs M/s Salim Associates, Guruvayoor</t>
  </si>
  <si>
    <t>Wadakkanchery Gram panchayat, Thrissur</t>
  </si>
  <si>
    <t>Skyline Buliders,Trichur</t>
  </si>
  <si>
    <t>13.6.2016</t>
  </si>
  <si>
    <t>K Janardhanam &amp; Sheela Janardhanam, Purikunnam, Thrissur</t>
  </si>
  <si>
    <t>3.6.2016</t>
  </si>
  <si>
    <t>Sajeev T.G, Thachampally House, Field Nagar, Kolazhy P.O Thrissur-680752</t>
  </si>
  <si>
    <t>26.5.2016</t>
  </si>
  <si>
    <t>Thrissur Medical College, Alumni Association(TMCAA),Thrissur Medical College Campus, Reg. No 108/200, Velappaya P.O, Chalakudy, Thrissur-680596</t>
  </si>
  <si>
    <t>25.5.2016</t>
  </si>
  <si>
    <t>AC vs M/s Namasthe Kerala Holidays Private Limited, 2nd Floor, Peninsula Towers, christ College Road, Irinjalakuda North, Thrissur District, 680125</t>
  </si>
  <si>
    <t>5.5.2016</t>
  </si>
  <si>
    <t>Vinod Krishnan, Proprietor, KAIZEN Projects &amp; Constructions,30/72/24, Sree Vigneswara Appt, GA Block III, Ayappa Nagar, Poonkunnam, Trichur-680002</t>
  </si>
  <si>
    <t>3.5.2016</t>
  </si>
  <si>
    <t>Salim Associates, Kripa Complex, Near Railway Cross, Guruvayur, Thrissur-680101</t>
  </si>
  <si>
    <t>29.4.2016</t>
  </si>
  <si>
    <t>Thrissur District Co-operative Bank Ltd, Sahakarana Sathabdhi Mandiram, TUDA Road, Kovilakathumpadam, Thrissur-680022</t>
  </si>
  <si>
    <t>25.4.2016</t>
  </si>
  <si>
    <t>Nakshatra Peral Apartments, X/361(1), South Inner Ring Road, Guruvayoor, Thrissur-680101</t>
  </si>
  <si>
    <t>21.4.2016</t>
  </si>
  <si>
    <t>Nakshatra Emerald X/361(1) South Inner Road, Guruvayoor, Thrissur-680101</t>
  </si>
  <si>
    <t>Akbar Travels of India Pvt. Ltd. R.K Tower, NH Road, Vadanapally, pin-680614</t>
  </si>
  <si>
    <t>11.4.2016</t>
  </si>
  <si>
    <t>V-3 Solutions, 12/689/22, Pandarthil Shopping Complex, poothole Road, Thrissur-680004</t>
  </si>
  <si>
    <t>7.4.2016</t>
  </si>
  <si>
    <t>P. Sunil Kumar, Pottan Kattu House, Trichur</t>
  </si>
  <si>
    <t>16.3.2016</t>
  </si>
  <si>
    <t>Aleykutty Antony, parakkal house No. 48, City garden,Pattikkad,P.O, thrissur-680652</t>
  </si>
  <si>
    <t>24.2.2016</t>
  </si>
  <si>
    <t>M/s City Service Centre Pvt.Ltd, Variath</t>
  </si>
  <si>
    <t>C.D Jose,Propreitorof M/s Chembakssery tours and travels, XIV/20, Cathedral Complex,Irinjalakuda,Thrissur-680121</t>
  </si>
  <si>
    <t>19.2.2016</t>
  </si>
  <si>
    <t>Kings Investment &amp; trading Company (P) Ltd., Ollur,Thrissur-680306</t>
  </si>
  <si>
    <t>07.01.2016</t>
  </si>
  <si>
    <t>M/s Popular Vehicles &amp; Services Ltd,Choondal, Kunnamkulam</t>
  </si>
  <si>
    <t>28.4.2015</t>
  </si>
  <si>
    <t>AC Thrissur Dvn Vs M/s Food Castle, Bishop Palace Junction, East Fort Thrissur</t>
  </si>
  <si>
    <t>13.4.2015</t>
  </si>
  <si>
    <t>M/s Food Castle, Bishop Palace Junction, East Fort, Thrissur-680005</t>
  </si>
  <si>
    <t>6.4.2015</t>
  </si>
  <si>
    <t>Rajini Sreenivasan, Veluthur, Arimpur, Thrissur</t>
  </si>
  <si>
    <t>28.11.2014</t>
  </si>
  <si>
    <t>Lucky door Hire Purchase Finance (P) Ltd, Irinjalakuda</t>
  </si>
  <si>
    <t>19.11.2014</t>
  </si>
  <si>
    <t>Smt.Mini K.G., Vadakkanchery Securities, C/o.Geojit Financial Services</t>
  </si>
  <si>
    <t>31.10.2014</t>
  </si>
  <si>
    <t>DC, Thrissur V/s Ray &amp; Hues Animations Trichur</t>
  </si>
  <si>
    <t>30.04.2012</t>
  </si>
  <si>
    <t>FILES MIGRATED FROM CLT TO CHN</t>
  </si>
  <si>
    <t>Pilotsmith(India) Pvt. Ltd., VIII/69C, Puthukavu, Thrissur-680684, Kerala</t>
  </si>
  <si>
    <t>8.5.2017</t>
  </si>
  <si>
    <t>Pilotsmith(India) Pvt. Ltd., Kallettumkara, Thrissur-680684, Kerala</t>
  </si>
  <si>
    <t>5.5.2017</t>
  </si>
  <si>
    <t>11.4.2017</t>
  </si>
  <si>
    <t>5.4.2017</t>
  </si>
  <si>
    <t>Ac vs Evolve Polymer Thrissur</t>
  </si>
  <si>
    <t>28.2.2017</t>
  </si>
  <si>
    <t>HIL limited, thrissur</t>
  </si>
  <si>
    <t>8.2.2017</t>
  </si>
  <si>
    <t>MIL Controls Ltd, Meladoor P.O, Mala,Thrissur</t>
  </si>
  <si>
    <t>30.1.2017</t>
  </si>
  <si>
    <t>Apollo Tyres,Perambra, Chalakudy, Thrissur-680689</t>
  </si>
  <si>
    <t>Super ceramics now ocean polymers, Thrissur</t>
  </si>
  <si>
    <t>Chemmannur polymer, thrissur</t>
  </si>
  <si>
    <t>21.03.2016</t>
  </si>
  <si>
    <t>M/s Apollo tyres ltd. Perambra, chalakudy, thrissur</t>
  </si>
  <si>
    <t>04.03.2016</t>
  </si>
  <si>
    <t>Royal Computer Forms,Peringandoor po, Thrichur</t>
  </si>
  <si>
    <t>18.2.2016</t>
  </si>
  <si>
    <t>Vijaylakshmi cashew company, V/202-222, Irinjalkuda,     Nellai road, P.O. Muriyad, Thrissur-680683</t>
  </si>
  <si>
    <t>17.02.2016</t>
  </si>
  <si>
    <t>Prime Metal Building System Panachikkalchira Road, P.O Konathkunnu,Thissur District-680123</t>
  </si>
  <si>
    <t>Sabareenath.G,M/s Vajra Rubber Products, Thrissur</t>
  </si>
  <si>
    <t>4.9.2015</t>
  </si>
  <si>
    <t>M/s Apollo Tyres Ltd, Perambra. Thrissur</t>
  </si>
  <si>
    <t>18.5.2015</t>
  </si>
  <si>
    <t>27.4.2015</t>
  </si>
  <si>
    <t>Victoriya Polyform,Kaipully, Arimpur,Thrissur</t>
  </si>
  <si>
    <t>16.3.2015</t>
  </si>
  <si>
    <t>STATUS</t>
  </si>
</sst>
</file>

<file path=xl/styles.xml><?xml version="1.0" encoding="utf-8"?>
<styleSheet xmlns="http://schemas.openxmlformats.org/spreadsheetml/2006/main">
  <numFmts count="4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409]mmm\-yy;@"/>
    <numFmt numFmtId="187" formatCode="[$-409]d\-m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9]dddd\,\ mmmm\ dd\,\ yyyy"/>
    <numFmt numFmtId="193" formatCode="m/d/yy;@"/>
    <numFmt numFmtId="194" formatCode="[$-409]d/mmm/yy;@"/>
    <numFmt numFmtId="195" formatCode="[$-409]dd/mmm/yy;@"/>
    <numFmt numFmtId="196" formatCode="mmm/yyyy"/>
    <numFmt numFmtId="197" formatCode="0.0"/>
    <numFmt numFmtId="198" formatCode="[$-14009]dd/mm/yyyy;@"/>
  </numFmts>
  <fonts count="1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u val="single"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u val="single"/>
      <sz val="11"/>
      <name val="Arial Narrow"/>
      <family val="2"/>
    </font>
    <font>
      <b/>
      <u val="single"/>
      <sz val="9"/>
      <name val="Arial Narrow"/>
      <family val="2"/>
    </font>
    <font>
      <b/>
      <sz val="9"/>
      <name val="Arial Narrow"/>
      <family val="2"/>
    </font>
    <font>
      <sz val="10"/>
      <color indexed="53"/>
      <name val="Arial Narrow"/>
      <family val="2"/>
    </font>
    <font>
      <b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u val="single"/>
      <sz val="9"/>
      <color indexed="8"/>
      <name val="Arial Narrow"/>
      <family val="2"/>
    </font>
    <font>
      <sz val="12"/>
      <color indexed="8"/>
      <name val="Arial Narrow"/>
      <family val="2"/>
    </font>
    <font>
      <b/>
      <u val="single"/>
      <sz val="10"/>
      <color indexed="10"/>
      <name val="Arial Narrow"/>
      <family val="2"/>
    </font>
    <font>
      <u val="single"/>
      <sz val="11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7"/>
      <name val="Times New Roman"/>
      <family val="1"/>
    </font>
    <font>
      <b/>
      <sz val="10"/>
      <color indexed="48"/>
      <name val="Arial Narrow"/>
      <family val="2"/>
    </font>
    <font>
      <b/>
      <sz val="10"/>
      <color indexed="48"/>
      <name val="Arial"/>
      <family val="2"/>
    </font>
    <font>
      <b/>
      <u val="single"/>
      <sz val="7"/>
      <name val="Arial Narrow"/>
      <family val="2"/>
    </font>
    <font>
      <b/>
      <u val="single"/>
      <sz val="13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b/>
      <u val="single"/>
      <sz val="13"/>
      <name val="Calibri"/>
      <family val="2"/>
    </font>
    <font>
      <b/>
      <u val="single"/>
      <sz val="12"/>
      <name val="Calibri"/>
      <family val="2"/>
    </font>
    <font>
      <b/>
      <u val="single"/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b/>
      <u val="single"/>
      <sz val="9"/>
      <color indexed="10"/>
      <name val="Arial Narrow"/>
      <family val="2"/>
    </font>
    <font>
      <b/>
      <u val="single"/>
      <sz val="9"/>
      <color indexed="10"/>
      <name val="Arial"/>
      <family val="2"/>
    </font>
    <font>
      <sz val="9"/>
      <color indexed="62"/>
      <name val="Calibri"/>
      <family val="2"/>
    </font>
    <font>
      <sz val="9"/>
      <color indexed="10"/>
      <name val="Arial Narrow"/>
      <family val="2"/>
    </font>
    <font>
      <b/>
      <sz val="9"/>
      <color indexed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b/>
      <sz val="12"/>
      <name val="Arial Narrow"/>
      <family val="2"/>
    </font>
    <font>
      <b/>
      <sz val="10"/>
      <color indexed="53"/>
      <name val="Arial Narrow"/>
      <family val="2"/>
    </font>
    <font>
      <sz val="10"/>
      <color indexed="59"/>
      <name val="Arial Narrow"/>
      <family val="2"/>
    </font>
    <font>
      <b/>
      <sz val="10"/>
      <color indexed="60"/>
      <name val="Arial Narrow"/>
      <family val="2"/>
    </font>
    <font>
      <sz val="10"/>
      <color indexed="63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indexed="10"/>
      <name val="Arial Narrow"/>
      <family val="2"/>
    </font>
    <font>
      <b/>
      <sz val="14"/>
      <color indexed="8"/>
      <name val="Arial Narrow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10"/>
      <name val="Arial"/>
      <family val="2"/>
    </font>
    <font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"/>
      <family val="2"/>
    </font>
    <font>
      <b/>
      <sz val="11"/>
      <color indexed="58"/>
      <name val="Arial Narrow"/>
      <family val="2"/>
    </font>
    <font>
      <sz val="10"/>
      <color indexed="58"/>
      <name val="Arial"/>
      <family val="2"/>
    </font>
    <font>
      <b/>
      <sz val="10"/>
      <color indexed="58"/>
      <name val="Arial Narrow"/>
      <family val="2"/>
    </font>
    <font>
      <sz val="12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9"/>
      <color rgb="FFFF0000"/>
      <name val="Arial Narrow"/>
      <family val="2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0"/>
      <color rgb="FF003300"/>
      <name val="Arial"/>
      <family val="2"/>
    </font>
    <font>
      <b/>
      <sz val="11"/>
      <color rgb="FF003300"/>
      <name val="Arial Narrow"/>
      <family val="2"/>
    </font>
    <font>
      <sz val="10"/>
      <color rgb="FF003300"/>
      <name val="Arial"/>
      <family val="2"/>
    </font>
    <font>
      <sz val="10"/>
      <color theme="1"/>
      <name val="Arial"/>
      <family val="2"/>
    </font>
    <font>
      <b/>
      <sz val="10"/>
      <color rgb="FF0033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4" fillId="30" borderId="1" applyNumberFormat="0" applyAlignment="0" applyProtection="0"/>
    <xf numFmtId="0" fontId="105" fillId="0" borderId="6" applyNumberFormat="0" applyFill="0" applyAlignment="0" applyProtection="0"/>
    <xf numFmtId="0" fontId="106" fillId="31" borderId="0" applyNumberFormat="0" applyBorder="0" applyAlignment="0" applyProtection="0"/>
    <xf numFmtId="0" fontId="0" fillId="32" borderId="7" applyNumberFormat="0" applyFont="0" applyAlignment="0" applyProtection="0"/>
    <xf numFmtId="0" fontId="107" fillId="27" borderId="8" applyNumberFormat="0" applyAlignment="0" applyProtection="0"/>
    <xf numFmtId="9" fontId="0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</cellStyleXfs>
  <cellXfs count="119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right"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2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right" vertical="top" wrapText="1"/>
    </xf>
    <xf numFmtId="0" fontId="27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12" fillId="36" borderId="0" xfId="0" applyFont="1" applyFill="1" applyBorder="1" applyAlignment="1">
      <alignment horizontal="center" wrapText="1"/>
    </xf>
    <xf numFmtId="0" fontId="11" fillId="36" borderId="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4" fillId="34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5" fillId="0" borderId="0" xfId="0" applyFont="1" applyAlignment="1">
      <alignment vertical="top" wrapText="1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center"/>
    </xf>
    <xf numFmtId="0" fontId="12" fillId="34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/>
    </xf>
    <xf numFmtId="0" fontId="12" fillId="36" borderId="12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/>
    </xf>
    <xf numFmtId="0" fontId="11" fillId="36" borderId="12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wrapText="1"/>
    </xf>
    <xf numFmtId="0" fontId="15" fillId="0" borderId="0" xfId="0" applyFont="1" applyAlignment="1">
      <alignment vertical="top" wrapText="1"/>
    </xf>
    <xf numFmtId="14" fontId="12" fillId="0" borderId="0" xfId="0" applyNumberFormat="1" applyFont="1" applyBorder="1" applyAlignment="1">
      <alignment horizontal="right" vertical="top" wrapText="1"/>
    </xf>
    <xf numFmtId="14" fontId="12" fillId="0" borderId="0" xfId="0" applyNumberFormat="1" applyFont="1" applyAlignment="1">
      <alignment horizontal="right" vertical="top" wrapText="1"/>
    </xf>
    <xf numFmtId="14" fontId="15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wrapText="1"/>
    </xf>
    <xf numFmtId="14" fontId="12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0" fontId="12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19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/>
    </xf>
    <xf numFmtId="0" fontId="9" fillId="0" borderId="12" xfId="0" applyFont="1" applyBorder="1" applyAlignment="1">
      <alignment vertical="top"/>
    </xf>
    <xf numFmtId="0" fontId="23" fillId="0" borderId="12" xfId="0" applyFont="1" applyBorder="1" applyAlignment="1">
      <alignment horizontal="right" vertical="top" wrapText="1"/>
    </xf>
    <xf numFmtId="0" fontId="23" fillId="33" borderId="11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righ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4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right" vertical="top"/>
    </xf>
    <xf numFmtId="0" fontId="4" fillId="0" borderId="14" xfId="0" applyFont="1" applyBorder="1" applyAlignment="1">
      <alignment vertical="top"/>
    </xf>
    <xf numFmtId="0" fontId="4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24" fillId="35" borderId="0" xfId="0" applyFont="1" applyFill="1" applyBorder="1" applyAlignment="1">
      <alignment horizontal="center" wrapText="1"/>
    </xf>
    <xf numFmtId="0" fontId="24" fillId="37" borderId="0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12" fillId="33" borderId="0" xfId="0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vertical="center"/>
    </xf>
    <xf numFmtId="0" fontId="12" fillId="40" borderId="0" xfId="0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horizontal="center" wrapText="1"/>
    </xf>
    <xf numFmtId="0" fontId="24" fillId="36" borderId="0" xfId="0" applyFont="1" applyFill="1" applyBorder="1" applyAlignment="1">
      <alignment horizontal="center" wrapText="1"/>
    </xf>
    <xf numFmtId="0" fontId="13" fillId="38" borderId="0" xfId="0" applyFont="1" applyFill="1" applyBorder="1" applyAlignment="1">
      <alignment horizontal="center" wrapText="1"/>
    </xf>
    <xf numFmtId="0" fontId="13" fillId="38" borderId="11" xfId="0" applyFont="1" applyFill="1" applyBorder="1" applyAlignment="1">
      <alignment horizontal="center" wrapText="1"/>
    </xf>
    <xf numFmtId="0" fontId="13" fillId="38" borderId="0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4" borderId="0" xfId="0" applyNumberFormat="1" applyFont="1" applyFill="1" applyBorder="1" applyAlignment="1">
      <alignment/>
    </xf>
    <xf numFmtId="0" fontId="13" fillId="34" borderId="14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8" borderId="0" xfId="0" applyNumberFormat="1" applyFont="1" applyFill="1" applyBorder="1" applyAlignment="1">
      <alignment horizontal="center"/>
    </xf>
    <xf numFmtId="0" fontId="13" fillId="38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35" borderId="0" xfId="0" applyFont="1" applyFill="1" applyAlignment="1">
      <alignment horizontal="left"/>
    </xf>
    <xf numFmtId="0" fontId="24" fillId="41" borderId="0" xfId="0" applyFont="1" applyFill="1" applyBorder="1" applyAlignment="1">
      <alignment horizontal="center" wrapText="1"/>
    </xf>
    <xf numFmtId="0" fontId="24" fillId="38" borderId="0" xfId="0" applyFont="1" applyFill="1" applyBorder="1" applyAlignment="1">
      <alignment horizontal="center" wrapText="1"/>
    </xf>
    <xf numFmtId="0" fontId="24" fillId="42" borderId="0" xfId="0" applyFont="1" applyFill="1" applyBorder="1" applyAlignment="1">
      <alignment horizontal="center" wrapText="1"/>
    </xf>
    <xf numFmtId="0" fontId="11" fillId="37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 horizontal="center" wrapText="1"/>
    </xf>
    <xf numFmtId="0" fontId="24" fillId="41" borderId="16" xfId="0" applyFont="1" applyFill="1" applyBorder="1" applyAlignment="1">
      <alignment horizontal="center" wrapText="1"/>
    </xf>
    <xf numFmtId="0" fontId="24" fillId="41" borderId="17" xfId="0" applyFont="1" applyFill="1" applyBorder="1" applyAlignment="1">
      <alignment horizontal="center" wrapText="1"/>
    </xf>
    <xf numFmtId="0" fontId="24" fillId="41" borderId="18" xfId="0" applyFont="1" applyFill="1" applyBorder="1" applyAlignment="1">
      <alignment horizontal="center" wrapText="1"/>
    </xf>
    <xf numFmtId="0" fontId="24" fillId="41" borderId="12" xfId="0" applyFont="1" applyFill="1" applyBorder="1" applyAlignment="1">
      <alignment horizontal="center" wrapText="1"/>
    </xf>
    <xf numFmtId="0" fontId="24" fillId="41" borderId="11" xfId="0" applyFont="1" applyFill="1" applyBorder="1" applyAlignment="1">
      <alignment horizontal="center" wrapText="1"/>
    </xf>
    <xf numFmtId="0" fontId="24" fillId="35" borderId="12" xfId="0" applyFont="1" applyFill="1" applyBorder="1" applyAlignment="1">
      <alignment horizontal="center" wrapText="1"/>
    </xf>
    <xf numFmtId="0" fontId="24" fillId="35" borderId="11" xfId="0" applyFont="1" applyFill="1" applyBorder="1" applyAlignment="1">
      <alignment horizontal="center" wrapText="1"/>
    </xf>
    <xf numFmtId="0" fontId="24" fillId="42" borderId="12" xfId="0" applyFont="1" applyFill="1" applyBorder="1" applyAlignment="1">
      <alignment horizontal="center" wrapText="1"/>
    </xf>
    <xf numFmtId="0" fontId="24" fillId="42" borderId="11" xfId="0" applyFont="1" applyFill="1" applyBorder="1" applyAlignment="1">
      <alignment horizontal="center" wrapText="1"/>
    </xf>
    <xf numFmtId="0" fontId="24" fillId="42" borderId="13" xfId="0" applyFont="1" applyFill="1" applyBorder="1" applyAlignment="1">
      <alignment horizontal="center" wrapText="1"/>
    </xf>
    <xf numFmtId="0" fontId="24" fillId="42" borderId="14" xfId="0" applyFont="1" applyFill="1" applyBorder="1" applyAlignment="1">
      <alignment horizontal="center" wrapText="1"/>
    </xf>
    <xf numFmtId="0" fontId="24" fillId="42" borderId="15" xfId="0" applyFont="1" applyFill="1" applyBorder="1" applyAlignment="1">
      <alignment horizontal="center" wrapText="1"/>
    </xf>
    <xf numFmtId="0" fontId="24" fillId="38" borderId="17" xfId="0" applyFont="1" applyFill="1" applyBorder="1" applyAlignment="1">
      <alignment horizontal="center" wrapText="1"/>
    </xf>
    <xf numFmtId="0" fontId="24" fillId="38" borderId="18" xfId="0" applyFont="1" applyFill="1" applyBorder="1" applyAlignment="1">
      <alignment horizontal="center" wrapText="1"/>
    </xf>
    <xf numFmtId="0" fontId="24" fillId="38" borderId="11" xfId="0" applyFont="1" applyFill="1" applyBorder="1" applyAlignment="1">
      <alignment horizontal="center" wrapText="1"/>
    </xf>
    <xf numFmtId="0" fontId="24" fillId="36" borderId="12" xfId="0" applyFont="1" applyFill="1" applyBorder="1" applyAlignment="1">
      <alignment horizontal="center" wrapText="1"/>
    </xf>
    <xf numFmtId="0" fontId="24" fillId="36" borderId="11" xfId="0" applyFont="1" applyFill="1" applyBorder="1" applyAlignment="1">
      <alignment horizontal="center" wrapText="1"/>
    </xf>
    <xf numFmtId="0" fontId="24" fillId="36" borderId="13" xfId="0" applyFont="1" applyFill="1" applyBorder="1" applyAlignment="1">
      <alignment horizontal="center" wrapText="1"/>
    </xf>
    <xf numFmtId="0" fontId="24" fillId="36" borderId="14" xfId="0" applyFont="1" applyFill="1" applyBorder="1" applyAlignment="1">
      <alignment horizontal="center" wrapText="1"/>
    </xf>
    <xf numFmtId="0" fontId="24" fillId="36" borderId="15" xfId="0" applyFont="1" applyFill="1" applyBorder="1" applyAlignment="1">
      <alignment horizontal="center" wrapText="1"/>
    </xf>
    <xf numFmtId="0" fontId="37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4" fillId="36" borderId="16" xfId="0" applyFont="1" applyFill="1" applyBorder="1" applyAlignment="1">
      <alignment horizontal="center" wrapText="1"/>
    </xf>
    <xf numFmtId="0" fontId="24" fillId="36" borderId="17" xfId="0" applyFont="1" applyFill="1" applyBorder="1" applyAlignment="1">
      <alignment horizontal="center" wrapText="1"/>
    </xf>
    <xf numFmtId="0" fontId="24" fillId="37" borderId="17" xfId="0" applyFont="1" applyFill="1" applyBorder="1" applyAlignment="1">
      <alignment horizontal="center" wrapText="1"/>
    </xf>
    <xf numFmtId="0" fontId="24" fillId="36" borderId="18" xfId="0" applyFont="1" applyFill="1" applyBorder="1" applyAlignment="1">
      <alignment horizontal="center" wrapText="1"/>
    </xf>
    <xf numFmtId="0" fontId="24" fillId="37" borderId="14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11" fillId="35" borderId="11" xfId="0" applyFont="1" applyFill="1" applyBorder="1" applyAlignment="1">
      <alignment horizontal="center" wrapText="1"/>
    </xf>
    <xf numFmtId="0" fontId="24" fillId="37" borderId="16" xfId="0" applyFont="1" applyFill="1" applyBorder="1" applyAlignment="1">
      <alignment horizontal="center" wrapText="1"/>
    </xf>
    <xf numFmtId="0" fontId="24" fillId="37" borderId="18" xfId="0" applyFont="1" applyFill="1" applyBorder="1" applyAlignment="1">
      <alignment horizontal="center" wrapText="1"/>
    </xf>
    <xf numFmtId="0" fontId="24" fillId="37" borderId="12" xfId="0" applyFont="1" applyFill="1" applyBorder="1" applyAlignment="1">
      <alignment horizontal="center" wrapText="1"/>
    </xf>
    <xf numFmtId="0" fontId="24" fillId="37" borderId="11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1" xfId="0" applyFont="1" applyFill="1" applyBorder="1" applyAlignment="1">
      <alignment horizontal="center" wrapText="1"/>
    </xf>
    <xf numFmtId="0" fontId="24" fillId="37" borderId="13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20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18" fillId="0" borderId="19" xfId="0" applyFont="1" applyBorder="1" applyAlignment="1">
      <alignment vertical="top" wrapText="1"/>
    </xf>
    <xf numFmtId="0" fontId="18" fillId="35" borderId="2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right" vertical="top" wrapText="1"/>
    </xf>
    <xf numFmtId="0" fontId="22" fillId="35" borderId="20" xfId="0" applyFont="1" applyFill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5" fillId="0" borderId="21" xfId="0" applyFont="1" applyBorder="1" applyAlignment="1">
      <alignment horizontal="center" vertical="top" wrapText="1"/>
    </xf>
    <xf numFmtId="0" fontId="44" fillId="35" borderId="20" xfId="0" applyFont="1" applyFill="1" applyBorder="1" applyAlignment="1">
      <alignment horizontal="center" wrapText="1"/>
    </xf>
    <xf numFmtId="0" fontId="21" fillId="35" borderId="20" xfId="0" applyFont="1" applyFill="1" applyBorder="1" applyAlignment="1">
      <alignment horizontal="center" wrapText="1"/>
    </xf>
    <xf numFmtId="0" fontId="44" fillId="0" borderId="21" xfId="0" applyFont="1" applyBorder="1" applyAlignment="1">
      <alignment horizontal="center" vertical="top" wrapText="1"/>
    </xf>
    <xf numFmtId="0" fontId="44" fillId="0" borderId="19" xfId="0" applyFont="1" applyBorder="1" applyAlignment="1">
      <alignment horizontal="right" vertical="top" wrapText="1"/>
    </xf>
    <xf numFmtId="0" fontId="45" fillId="0" borderId="19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2" fillId="34" borderId="0" xfId="0" applyFont="1" applyFill="1" applyBorder="1" applyAlignment="1">
      <alignment/>
    </xf>
    <xf numFmtId="0" fontId="12" fillId="36" borderId="0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6" borderId="0" xfId="0" applyFont="1" applyFill="1" applyBorder="1" applyAlignment="1">
      <alignment horizontal="right" wrapText="1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top"/>
    </xf>
    <xf numFmtId="0" fontId="13" fillId="34" borderId="22" xfId="0" applyFont="1" applyFill="1" applyBorder="1" applyAlignment="1">
      <alignment horizontal="center"/>
    </xf>
    <xf numFmtId="0" fontId="13" fillId="34" borderId="0" xfId="0" applyFont="1" applyFill="1" applyAlignment="1">
      <alignment horizontal="center" wrapText="1"/>
    </xf>
    <xf numFmtId="0" fontId="13" fillId="34" borderId="23" xfId="0" applyFont="1" applyFill="1" applyBorder="1" applyAlignment="1">
      <alignment horizontal="center" wrapText="1"/>
    </xf>
    <xf numFmtId="0" fontId="13" fillId="34" borderId="24" xfId="0" applyFont="1" applyFill="1" applyBorder="1" applyAlignment="1">
      <alignment horizontal="center" wrapText="1"/>
    </xf>
    <xf numFmtId="0" fontId="13" fillId="34" borderId="20" xfId="0" applyFont="1" applyFill="1" applyBorder="1" applyAlignment="1">
      <alignment horizontal="center" wrapText="1"/>
    </xf>
    <xf numFmtId="0" fontId="17" fillId="0" borderId="0" xfId="0" applyFont="1" applyFill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17" fillId="0" borderId="0" xfId="0" applyNumberFormat="1" applyFont="1" applyFill="1" applyBorder="1" applyAlignment="1">
      <alignment/>
    </xf>
    <xf numFmtId="186" fontId="17" fillId="0" borderId="0" xfId="0" applyNumberFormat="1" applyFont="1" applyBorder="1" applyAlignment="1">
      <alignment vertical="center"/>
    </xf>
    <xf numFmtId="186" fontId="12" fillId="0" borderId="0" xfId="0" applyNumberFormat="1" applyFont="1" applyBorder="1" applyAlignment="1">
      <alignment vertical="center"/>
    </xf>
    <xf numFmtId="186" fontId="12" fillId="0" borderId="0" xfId="0" applyNumberFormat="1" applyFont="1" applyAlignment="1">
      <alignment/>
    </xf>
    <xf numFmtId="186" fontId="12" fillId="0" borderId="0" xfId="0" applyNumberFormat="1" applyFont="1" applyFill="1" applyBorder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6" fontId="12" fillId="0" borderId="0" xfId="0" applyNumberFormat="1" applyFont="1" applyBorder="1" applyAlignment="1">
      <alignment/>
    </xf>
    <xf numFmtId="186" fontId="12" fillId="0" borderId="0" xfId="0" applyNumberFormat="1" applyFont="1" applyFill="1" applyBorder="1" applyAlignment="1">
      <alignment/>
    </xf>
    <xf numFmtId="186" fontId="17" fillId="0" borderId="0" xfId="0" applyNumberFormat="1" applyFont="1" applyAlignment="1">
      <alignment/>
    </xf>
    <xf numFmtId="186" fontId="17" fillId="0" borderId="0" xfId="0" applyNumberFormat="1" applyFont="1" applyFill="1" applyBorder="1" applyAlignment="1">
      <alignment/>
    </xf>
    <xf numFmtId="186" fontId="14" fillId="0" borderId="0" xfId="0" applyNumberFormat="1" applyFont="1" applyBorder="1" applyAlignment="1">
      <alignment vertical="center"/>
    </xf>
    <xf numFmtId="186" fontId="17" fillId="0" borderId="0" xfId="0" applyNumberFormat="1" applyFont="1" applyBorder="1" applyAlignment="1">
      <alignment/>
    </xf>
    <xf numFmtId="14" fontId="12" fillId="0" borderId="0" xfId="0" applyNumberFormat="1" applyFont="1" applyAlignment="1">
      <alignment wrapText="1"/>
    </xf>
    <xf numFmtId="14" fontId="12" fillId="0" borderId="0" xfId="0" applyNumberFormat="1" applyFont="1" applyAlignment="1">
      <alignment vertical="top" wrapText="1"/>
    </xf>
    <xf numFmtId="2" fontId="24" fillId="0" borderId="0" xfId="0" applyNumberFormat="1" applyFont="1" applyFill="1" applyBorder="1" applyAlignment="1">
      <alignment horizontal="center" wrapText="1"/>
    </xf>
    <xf numFmtId="2" fontId="11" fillId="43" borderId="0" xfId="0" applyNumberFormat="1" applyFont="1" applyFill="1" applyBorder="1" applyAlignment="1">
      <alignment horizontal="center" wrapText="1"/>
    </xf>
    <xf numFmtId="0" fontId="49" fillId="30" borderId="1" xfId="54" applyFont="1" applyAlignment="1">
      <alignment horizontal="center"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51" fillId="28" borderId="2" xfId="41" applyFont="1" applyAlignment="1">
      <alignment horizontal="center"/>
    </xf>
    <xf numFmtId="0" fontId="52" fillId="33" borderId="0" xfId="0" applyFont="1" applyFill="1" applyBorder="1" applyAlignment="1">
      <alignment horizontal="center"/>
    </xf>
    <xf numFmtId="0" fontId="49" fillId="30" borderId="1" xfId="54" applyFont="1" applyAlignment="1">
      <alignment horizontal="center" wrapText="1"/>
    </xf>
    <xf numFmtId="0" fontId="11" fillId="44" borderId="0" xfId="0" applyFont="1" applyFill="1" applyBorder="1" applyAlignment="1">
      <alignment horizontal="center" wrapText="1"/>
    </xf>
    <xf numFmtId="0" fontId="53" fillId="44" borderId="9" xfId="61" applyFont="1" applyFill="1" applyAlignment="1">
      <alignment horizontal="center" wrapText="1"/>
    </xf>
    <xf numFmtId="0" fontId="23" fillId="44" borderId="0" xfId="0" applyFont="1" applyFill="1" applyBorder="1" applyAlignment="1">
      <alignment horizontal="center" wrapText="1"/>
    </xf>
    <xf numFmtId="0" fontId="51" fillId="28" borderId="2" xfId="41" applyFont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0" fontId="52" fillId="34" borderId="0" xfId="0" applyFont="1" applyFill="1" applyBorder="1" applyAlignment="1">
      <alignment horizontal="center"/>
    </xf>
    <xf numFmtId="2" fontId="49" fillId="30" borderId="1" xfId="54" applyNumberFormat="1" applyFont="1" applyAlignment="1">
      <alignment horizontal="center" wrapText="1"/>
    </xf>
    <xf numFmtId="0" fontId="11" fillId="43" borderId="0" xfId="0" applyFont="1" applyFill="1" applyBorder="1" applyAlignment="1">
      <alignment/>
    </xf>
    <xf numFmtId="0" fontId="11" fillId="43" borderId="0" xfId="0" applyFont="1" applyFill="1" applyBorder="1" applyAlignment="1">
      <alignment horizontal="right"/>
    </xf>
    <xf numFmtId="0" fontId="11" fillId="43" borderId="0" xfId="0" applyFont="1" applyFill="1" applyBorder="1" applyAlignment="1">
      <alignment horizontal="center"/>
    </xf>
    <xf numFmtId="2" fontId="49" fillId="43" borderId="1" xfId="54" applyNumberFormat="1" applyFont="1" applyFill="1" applyAlignment="1">
      <alignment horizontal="center" wrapText="1"/>
    </xf>
    <xf numFmtId="0" fontId="11" fillId="45" borderId="0" xfId="0" applyFont="1" applyFill="1" applyBorder="1" applyAlignment="1">
      <alignment/>
    </xf>
    <xf numFmtId="0" fontId="11" fillId="45" borderId="0" xfId="0" applyFont="1" applyFill="1" applyBorder="1" applyAlignment="1">
      <alignment horizontal="center"/>
    </xf>
    <xf numFmtId="2" fontId="11" fillId="45" borderId="0" xfId="0" applyNumberFormat="1" applyFont="1" applyFill="1" applyBorder="1" applyAlignment="1">
      <alignment horizontal="center" wrapText="1"/>
    </xf>
    <xf numFmtId="2" fontId="24" fillId="45" borderId="0" xfId="0" applyNumberFormat="1" applyFont="1" applyFill="1" applyBorder="1" applyAlignment="1">
      <alignment horizontal="center" wrapText="1"/>
    </xf>
    <xf numFmtId="14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justify" vertical="top" wrapText="1"/>
    </xf>
    <xf numFmtId="0" fontId="17" fillId="0" borderId="0" xfId="0" applyFont="1" applyBorder="1" applyAlignment="1">
      <alignment vertical="center"/>
    </xf>
    <xf numFmtId="0" fontId="24" fillId="0" borderId="0" xfId="0" applyFont="1" applyAlignment="1">
      <alignment horizontal="center" wrapText="1"/>
    </xf>
    <xf numFmtId="0" fontId="24" fillId="45" borderId="0" xfId="0" applyFont="1" applyFill="1" applyAlignment="1">
      <alignment horizontal="center" wrapText="1"/>
    </xf>
    <xf numFmtId="14" fontId="17" fillId="0" borderId="0" xfId="0" applyNumberFormat="1" applyFont="1" applyAlignment="1">
      <alignment wrapText="1"/>
    </xf>
    <xf numFmtId="14" fontId="12" fillId="0" borderId="0" xfId="0" applyNumberFormat="1" applyFont="1" applyBorder="1" applyAlignment="1">
      <alignment/>
    </xf>
    <xf numFmtId="14" fontId="17" fillId="0" borderId="0" xfId="0" applyNumberFormat="1" applyFont="1" applyBorder="1" applyAlignment="1">
      <alignment vertical="top" wrapText="1"/>
    </xf>
    <xf numFmtId="14" fontId="12" fillId="0" borderId="0" xfId="0" applyNumberFormat="1" applyFont="1" applyAlignment="1">
      <alignment/>
    </xf>
    <xf numFmtId="14" fontId="15" fillId="0" borderId="0" xfId="0" applyNumberFormat="1" applyFont="1" applyBorder="1" applyAlignment="1">
      <alignment vertical="top" wrapText="1"/>
    </xf>
    <xf numFmtId="14" fontId="17" fillId="0" borderId="0" xfId="0" applyNumberFormat="1" applyFont="1" applyAlignment="1">
      <alignment/>
    </xf>
    <xf numFmtId="14" fontId="17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/>
    </xf>
    <xf numFmtId="0" fontId="12" fillId="0" borderId="0" xfId="0" applyFont="1" applyAlignment="1">
      <alignment horizontal="justify" vertical="top"/>
    </xf>
    <xf numFmtId="0" fontId="17" fillId="0" borderId="0" xfId="0" applyFont="1" applyFill="1" applyAlignment="1">
      <alignment/>
    </xf>
    <xf numFmtId="0" fontId="0" fillId="0" borderId="0" xfId="0" applyAlignment="1">
      <alignment/>
    </xf>
    <xf numFmtId="14" fontId="17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/>
    </xf>
    <xf numFmtId="0" fontId="12" fillId="36" borderId="0" xfId="0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13" fillId="34" borderId="22" xfId="0" applyFont="1" applyFill="1" applyBorder="1" applyAlignment="1">
      <alignment/>
    </xf>
    <xf numFmtId="0" fontId="12" fillId="40" borderId="0" xfId="0" applyFont="1" applyFill="1" applyBorder="1" applyAlignment="1">
      <alignment/>
    </xf>
    <xf numFmtId="0" fontId="13" fillId="34" borderId="0" xfId="0" applyFont="1" applyFill="1" applyAlignment="1">
      <alignment wrapText="1"/>
    </xf>
    <xf numFmtId="0" fontId="13" fillId="34" borderId="24" xfId="0" applyFont="1" applyFill="1" applyBorder="1" applyAlignment="1">
      <alignment wrapText="1"/>
    </xf>
    <xf numFmtId="0" fontId="13" fillId="34" borderId="0" xfId="0" applyFont="1" applyFill="1" applyBorder="1" applyAlignment="1">
      <alignment wrapText="1"/>
    </xf>
    <xf numFmtId="0" fontId="13" fillId="34" borderId="14" xfId="0" applyFont="1" applyFill="1" applyBorder="1" applyAlignment="1">
      <alignment wrapText="1"/>
    </xf>
    <xf numFmtId="14" fontId="17" fillId="0" borderId="0" xfId="0" applyNumberFormat="1" applyFont="1" applyAlignment="1">
      <alignment horizontal="right" vertical="top" wrapText="1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15" fillId="0" borderId="0" xfId="0" applyFont="1" applyAlignment="1">
      <alignment horizontal="right" wrapText="1"/>
    </xf>
    <xf numFmtId="0" fontId="17" fillId="0" borderId="0" xfId="0" applyFont="1" applyAlignment="1">
      <alignment horizontal="right" vertical="top" wrapText="1"/>
    </xf>
    <xf numFmtId="0" fontId="17" fillId="0" borderId="0" xfId="0" applyFont="1" applyAlignment="1">
      <alignment horizontal="justify" vertical="top" wrapText="1"/>
    </xf>
    <xf numFmtId="0" fontId="25" fillId="0" borderId="0" xfId="0" applyFont="1" applyAlignment="1">
      <alignment wrapText="1"/>
    </xf>
    <xf numFmtId="14" fontId="25" fillId="0" borderId="0" xfId="0" applyNumberFormat="1" applyFont="1" applyAlignment="1">
      <alignment horizontal="right" wrapText="1"/>
    </xf>
    <xf numFmtId="0" fontId="25" fillId="0" borderId="0" xfId="0" applyFont="1" applyAlignment="1">
      <alignment/>
    </xf>
    <xf numFmtId="0" fontId="3" fillId="0" borderId="0" xfId="0" applyFont="1" applyAlignment="1">
      <alignment vertical="top"/>
    </xf>
    <xf numFmtId="0" fontId="2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0" fontId="15" fillId="0" borderId="0" xfId="0" applyFont="1" applyFill="1" applyBorder="1" applyAlignment="1">
      <alignment horizontal="right"/>
    </xf>
    <xf numFmtId="14" fontId="15" fillId="0" borderId="0" xfId="0" applyNumberFormat="1" applyFont="1" applyAlignment="1">
      <alignment horizontal="right" wrapText="1"/>
    </xf>
    <xf numFmtId="0" fontId="30" fillId="33" borderId="25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10" xfId="0" applyBorder="1" applyAlignment="1">
      <alignment vertical="top"/>
    </xf>
    <xf numFmtId="0" fontId="22" fillId="35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35" borderId="1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16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7" fillId="0" borderId="0" xfId="0" applyFont="1" applyAlignment="1">
      <alignment horizontal="justify" vertical="top"/>
    </xf>
    <xf numFmtId="0" fontId="1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vertical="top"/>
    </xf>
    <xf numFmtId="0" fontId="0" fillId="33" borderId="10" xfId="0" applyFill="1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right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15" fillId="0" borderId="0" xfId="0" applyFont="1" applyBorder="1" applyAlignment="1">
      <alignment/>
    </xf>
    <xf numFmtId="186" fontId="15" fillId="0" borderId="0" xfId="0" applyNumberFormat="1" applyFont="1" applyBorder="1" applyAlignment="1">
      <alignment/>
    </xf>
    <xf numFmtId="0" fontId="48" fillId="33" borderId="0" xfId="0" applyFont="1" applyFill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4" fontId="17" fillId="0" borderId="0" xfId="0" applyNumberFormat="1" applyFont="1" applyAlignment="1">
      <alignment horizontal="right" wrapText="1"/>
    </xf>
    <xf numFmtId="0" fontId="17" fillId="0" borderId="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14" fontId="61" fillId="0" borderId="0" xfId="0" applyNumberFormat="1" applyFont="1" applyAlignment="1">
      <alignment horizontal="right" wrapText="1"/>
    </xf>
    <xf numFmtId="0" fontId="61" fillId="0" borderId="0" xfId="0" applyFont="1" applyAlignment="1">
      <alignment/>
    </xf>
    <xf numFmtId="0" fontId="61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186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186" fontId="17" fillId="0" borderId="0" xfId="0" applyNumberFormat="1" applyFont="1" applyBorder="1" applyAlignment="1">
      <alignment/>
    </xf>
    <xf numFmtId="0" fontId="58" fillId="0" borderId="0" xfId="0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 wrapText="1"/>
    </xf>
    <xf numFmtId="0" fontId="30" fillId="33" borderId="0" xfId="0" applyFont="1" applyFill="1" applyBorder="1" applyAlignment="1">
      <alignment horizontal="center" vertical="top" wrapText="1"/>
    </xf>
    <xf numFmtId="0" fontId="66" fillId="0" borderId="0" xfId="0" applyFont="1" applyFill="1" applyBorder="1" applyAlignment="1">
      <alignment horizontal="right"/>
    </xf>
    <xf numFmtId="0" fontId="111" fillId="0" borderId="0" xfId="0" applyFont="1" applyFill="1" applyBorder="1" applyAlignment="1">
      <alignment vertical="center"/>
    </xf>
    <xf numFmtId="0" fontId="111" fillId="0" borderId="0" xfId="0" applyFont="1" applyAlignment="1">
      <alignment horizontal="justify" vertical="top" wrapText="1"/>
    </xf>
    <xf numFmtId="0" fontId="111" fillId="0" borderId="0" xfId="0" applyFont="1" applyAlignment="1">
      <alignment horizontal="right" vertical="top" wrapText="1"/>
    </xf>
    <xf numFmtId="0" fontId="112" fillId="0" borderId="0" xfId="0" applyFont="1" applyAlignment="1">
      <alignment/>
    </xf>
    <xf numFmtId="0" fontId="112" fillId="0" borderId="0" xfId="0" applyFont="1" applyBorder="1" applyAlignment="1">
      <alignment/>
    </xf>
    <xf numFmtId="14" fontId="111" fillId="0" borderId="0" xfId="0" applyNumberFormat="1" applyFont="1" applyAlignment="1">
      <alignment horizontal="right" vertical="top" wrapText="1"/>
    </xf>
    <xf numFmtId="0" fontId="111" fillId="0" borderId="0" xfId="0" applyFont="1" applyAlignment="1">
      <alignment/>
    </xf>
    <xf numFmtId="0" fontId="111" fillId="0" borderId="0" xfId="0" applyFont="1" applyBorder="1" applyAlignment="1">
      <alignment vertical="center"/>
    </xf>
    <xf numFmtId="186" fontId="111" fillId="0" borderId="0" xfId="0" applyNumberFormat="1" applyFont="1" applyBorder="1" applyAlignment="1">
      <alignment/>
    </xf>
    <xf numFmtId="0" fontId="111" fillId="0" borderId="0" xfId="0" applyFont="1" applyBorder="1" applyAlignment="1">
      <alignment/>
    </xf>
    <xf numFmtId="0" fontId="111" fillId="0" borderId="0" xfId="0" applyFont="1" applyAlignment="1">
      <alignment wrapText="1"/>
    </xf>
    <xf numFmtId="0" fontId="111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195" fontId="12" fillId="0" borderId="0" xfId="0" applyNumberFormat="1" applyFont="1" applyBorder="1" applyAlignment="1">
      <alignment vertical="center"/>
    </xf>
    <xf numFmtId="195" fontId="12" fillId="0" borderId="0" xfId="0" applyNumberFormat="1" applyFont="1" applyAlignment="1">
      <alignment/>
    </xf>
    <xf numFmtId="195" fontId="17" fillId="0" borderId="0" xfId="0" applyNumberFormat="1" applyFont="1" applyAlignment="1">
      <alignment/>
    </xf>
    <xf numFmtId="195" fontId="17" fillId="0" borderId="0" xfId="0" applyNumberFormat="1" applyFont="1" applyBorder="1" applyAlignment="1">
      <alignment vertical="center"/>
    </xf>
    <xf numFmtId="195" fontId="12" fillId="0" borderId="0" xfId="0" applyNumberFormat="1" applyFont="1" applyFill="1" applyAlignment="1">
      <alignment/>
    </xf>
    <xf numFmtId="195" fontId="25" fillId="0" borderId="0" xfId="0" applyNumberFormat="1" applyFont="1" applyAlignment="1">
      <alignment/>
    </xf>
    <xf numFmtId="195" fontId="15" fillId="0" borderId="0" xfId="0" applyNumberFormat="1" applyFont="1" applyAlignment="1">
      <alignment/>
    </xf>
    <xf numFmtId="195" fontId="9" fillId="0" borderId="0" xfId="0" applyNumberFormat="1" applyFont="1" applyAlignment="1">
      <alignment/>
    </xf>
    <xf numFmtId="195" fontId="15" fillId="0" borderId="0" xfId="0" applyNumberFormat="1" applyFont="1" applyAlignment="1">
      <alignment/>
    </xf>
    <xf numFmtId="195" fontId="17" fillId="0" borderId="0" xfId="0" applyNumberFormat="1" applyFont="1" applyAlignment="1">
      <alignment/>
    </xf>
    <xf numFmtId="195" fontId="15" fillId="0" borderId="0" xfId="0" applyNumberFormat="1" applyFont="1" applyAlignment="1">
      <alignment/>
    </xf>
    <xf numFmtId="195" fontId="48" fillId="33" borderId="0" xfId="0" applyNumberFormat="1" applyFont="1" applyFill="1" applyBorder="1" applyAlignment="1">
      <alignment horizontal="center"/>
    </xf>
    <xf numFmtId="195" fontId="49" fillId="30" borderId="1" xfId="54" applyNumberFormat="1" applyFont="1" applyAlignment="1">
      <alignment horizontal="center"/>
    </xf>
    <xf numFmtId="195" fontId="51" fillId="28" borderId="2" xfId="41" applyNumberFormat="1" applyFont="1" applyAlignment="1">
      <alignment horizontal="center"/>
    </xf>
    <xf numFmtId="195" fontId="52" fillId="34" borderId="0" xfId="0" applyNumberFormat="1" applyFont="1" applyFill="1" applyBorder="1" applyAlignment="1">
      <alignment/>
    </xf>
    <xf numFmtId="195" fontId="49" fillId="30" borderId="1" xfId="54" applyNumberFormat="1" applyFont="1" applyAlignment="1">
      <alignment horizontal="center" wrapText="1"/>
    </xf>
    <xf numFmtId="195" fontId="23" fillId="44" borderId="0" xfId="0" applyNumberFormat="1" applyFont="1" applyFill="1" applyBorder="1" applyAlignment="1">
      <alignment horizontal="center" wrapText="1"/>
    </xf>
    <xf numFmtId="195" fontId="52" fillId="34" borderId="0" xfId="0" applyNumberFormat="1" applyFont="1" applyFill="1" applyBorder="1" applyAlignment="1">
      <alignment horizontal="center"/>
    </xf>
    <xf numFmtId="195" fontId="11" fillId="34" borderId="0" xfId="0" applyNumberFormat="1" applyFont="1" applyFill="1" applyAlignment="1">
      <alignment horizontal="center"/>
    </xf>
    <xf numFmtId="195" fontId="24" fillId="0" borderId="0" xfId="0" applyNumberFormat="1" applyFont="1" applyAlignment="1">
      <alignment horizontal="center" wrapText="1"/>
    </xf>
    <xf numFmtId="195" fontId="11" fillId="43" borderId="0" xfId="0" applyNumberFormat="1" applyFont="1" applyFill="1" applyBorder="1" applyAlignment="1">
      <alignment horizontal="center"/>
    </xf>
    <xf numFmtId="195" fontId="11" fillId="43" borderId="0" xfId="0" applyNumberFormat="1" applyFont="1" applyFill="1" applyBorder="1" applyAlignment="1">
      <alignment horizontal="center" wrapText="1"/>
    </xf>
    <xf numFmtId="195" fontId="49" fillId="43" borderId="1" xfId="54" applyNumberFormat="1" applyFont="1" applyFill="1" applyAlignment="1">
      <alignment horizontal="center" wrapText="1"/>
    </xf>
    <xf numFmtId="195" fontId="24" fillId="0" borderId="0" xfId="0" applyNumberFormat="1" applyFont="1" applyFill="1" applyBorder="1" applyAlignment="1">
      <alignment horizontal="center" wrapText="1"/>
    </xf>
    <xf numFmtId="1" fontId="48" fillId="33" borderId="0" xfId="0" applyNumberFormat="1" applyFont="1" applyFill="1" applyAlignment="1">
      <alignment horizontal="center" vertical="center"/>
    </xf>
    <xf numFmtId="1" fontId="49" fillId="30" borderId="1" xfId="54" applyNumberFormat="1" applyFont="1" applyAlignment="1">
      <alignment horizontal="center" vertical="center"/>
    </xf>
    <xf numFmtId="1" fontId="11" fillId="34" borderId="0" xfId="0" applyNumberFormat="1" applyFont="1" applyFill="1" applyAlignment="1">
      <alignment horizontal="center" vertical="center"/>
    </xf>
    <xf numFmtId="1" fontId="51" fillId="28" borderId="2" xfId="41" applyNumberFormat="1" applyFont="1" applyAlignment="1">
      <alignment horizontal="center" vertical="center"/>
    </xf>
    <xf numFmtId="1" fontId="49" fillId="30" borderId="1" xfId="54" applyNumberFormat="1" applyFont="1" applyAlignment="1">
      <alignment horizontal="center" vertical="center" wrapText="1"/>
    </xf>
    <xf numFmtId="1" fontId="23" fillId="44" borderId="0" xfId="0" applyNumberFormat="1" applyFont="1" applyFill="1" applyBorder="1" applyAlignment="1">
      <alignment horizontal="center" vertical="center" wrapText="1"/>
    </xf>
    <xf numFmtId="1" fontId="52" fillId="34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 wrapText="1"/>
    </xf>
    <xf numFmtId="1" fontId="11" fillId="43" borderId="0" xfId="0" applyNumberFormat="1" applyFont="1" applyFill="1" applyBorder="1" applyAlignment="1">
      <alignment horizontal="center" vertical="center"/>
    </xf>
    <xf numFmtId="1" fontId="11" fillId="43" borderId="0" xfId="0" applyNumberFormat="1" applyFont="1" applyFill="1" applyBorder="1" applyAlignment="1">
      <alignment horizontal="center" vertical="center" wrapText="1"/>
    </xf>
    <xf numFmtId="1" fontId="49" fillId="43" borderId="1" xfId="54" applyNumberFormat="1" applyFont="1" applyFill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2" fontId="48" fillId="33" borderId="0" xfId="0" applyNumberFormat="1" applyFont="1" applyFill="1" applyAlignment="1">
      <alignment horizontal="center" vertical="center"/>
    </xf>
    <xf numFmtId="2" fontId="11" fillId="34" borderId="0" xfId="0" applyNumberFormat="1" applyFont="1" applyFill="1" applyAlignment="1">
      <alignment horizontal="center" vertical="center"/>
    </xf>
    <xf numFmtId="2" fontId="49" fillId="30" borderId="1" xfId="54" applyNumberFormat="1" applyFont="1" applyAlignment="1">
      <alignment horizontal="center" vertical="center" wrapText="1"/>
    </xf>
    <xf numFmtId="2" fontId="23" fillId="44" borderId="0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11" fillId="43" borderId="0" xfId="0" applyNumberFormat="1" applyFont="1" applyFill="1" applyBorder="1" applyAlignment="1">
      <alignment horizontal="center" vertical="center"/>
    </xf>
    <xf numFmtId="2" fontId="11" fillId="43" borderId="0" xfId="0" applyNumberFormat="1" applyFont="1" applyFill="1" applyBorder="1" applyAlignment="1">
      <alignment horizontal="center" vertical="center" wrapText="1"/>
    </xf>
    <xf numFmtId="2" fontId="49" fillId="43" borderId="1" xfId="54" applyNumberFormat="1" applyFont="1" applyFill="1" applyAlignment="1">
      <alignment horizontal="center" vertical="center" wrapText="1"/>
    </xf>
    <xf numFmtId="2" fontId="24" fillId="0" borderId="0" xfId="0" applyNumberFormat="1" applyFont="1" applyFill="1" applyBorder="1" applyAlignment="1">
      <alignment horizontal="center" vertical="center" wrapText="1"/>
    </xf>
    <xf numFmtId="194" fontId="0" fillId="0" borderId="0" xfId="0" applyNumberFormat="1" applyFont="1" applyAlignment="1">
      <alignment/>
    </xf>
    <xf numFmtId="194" fontId="12" fillId="0" borderId="0" xfId="0" applyNumberFormat="1" applyFont="1" applyBorder="1" applyAlignment="1">
      <alignment vertical="center"/>
    </xf>
    <xf numFmtId="194" fontId="17" fillId="0" borderId="0" xfId="0" applyNumberFormat="1" applyFont="1" applyBorder="1" applyAlignment="1">
      <alignment vertical="center"/>
    </xf>
    <xf numFmtId="194" fontId="48" fillId="33" borderId="0" xfId="0" applyNumberFormat="1" applyFont="1" applyFill="1" applyAlignment="1">
      <alignment horizontal="center"/>
    </xf>
    <xf numFmtId="194" fontId="11" fillId="34" borderId="0" xfId="0" applyNumberFormat="1" applyFont="1" applyFill="1" applyAlignment="1">
      <alignment horizontal="center"/>
    </xf>
    <xf numFmtId="194" fontId="53" fillId="44" borderId="9" xfId="61" applyNumberFormat="1" applyFont="1" applyFill="1" applyAlignment="1">
      <alignment horizontal="center" wrapText="1"/>
    </xf>
    <xf numFmtId="194" fontId="51" fillId="28" borderId="2" xfId="41" applyNumberFormat="1" applyFont="1" applyAlignment="1">
      <alignment horizontal="center" wrapText="1"/>
    </xf>
    <xf numFmtId="194" fontId="51" fillId="28" borderId="2" xfId="41" applyNumberFormat="1" applyFont="1" applyAlignment="1">
      <alignment horizontal="center"/>
    </xf>
    <xf numFmtId="194" fontId="24" fillId="0" borderId="0" xfId="0" applyNumberFormat="1" applyFont="1" applyAlignment="1">
      <alignment horizontal="center" wrapText="1"/>
    </xf>
    <xf numFmtId="194" fontId="11" fillId="43" borderId="0" xfId="0" applyNumberFormat="1" applyFont="1" applyFill="1" applyBorder="1" applyAlignment="1">
      <alignment horizontal="center"/>
    </xf>
    <xf numFmtId="194" fontId="49" fillId="30" borderId="1" xfId="54" applyNumberFormat="1" applyFont="1" applyAlignment="1">
      <alignment horizontal="center" wrapText="1"/>
    </xf>
    <xf numFmtId="194" fontId="11" fillId="43" borderId="0" xfId="0" applyNumberFormat="1" applyFont="1" applyFill="1" applyBorder="1" applyAlignment="1">
      <alignment horizontal="center" wrapText="1"/>
    </xf>
    <xf numFmtId="194" fontId="49" fillId="43" borderId="1" xfId="54" applyNumberFormat="1" applyFont="1" applyFill="1" applyAlignment="1">
      <alignment horizontal="center" wrapText="1"/>
    </xf>
    <xf numFmtId="194" fontId="24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top"/>
    </xf>
    <xf numFmtId="2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113" fillId="0" borderId="0" xfId="0" applyFont="1" applyBorder="1" applyAlignment="1">
      <alignment horizontal="right" vertical="center"/>
    </xf>
    <xf numFmtId="0" fontId="113" fillId="0" borderId="0" xfId="0" applyFont="1" applyBorder="1" applyAlignment="1">
      <alignment/>
    </xf>
    <xf numFmtId="0" fontId="113" fillId="0" borderId="0" xfId="0" applyFont="1" applyFill="1" applyBorder="1" applyAlignment="1">
      <alignment horizontal="right" vertical="center"/>
    </xf>
    <xf numFmtId="0" fontId="113" fillId="0" borderId="0" xfId="0" applyFont="1" applyFill="1" applyBorder="1" applyAlignment="1">
      <alignment/>
    </xf>
    <xf numFmtId="0" fontId="113" fillId="0" borderId="0" xfId="0" applyFont="1" applyBorder="1" applyAlignment="1">
      <alignment vertical="center"/>
    </xf>
    <xf numFmtId="195" fontId="112" fillId="0" borderId="0" xfId="0" applyNumberFormat="1" applyFont="1" applyAlignment="1">
      <alignment/>
    </xf>
    <xf numFmtId="1" fontId="111" fillId="0" borderId="0" xfId="0" applyNumberFormat="1" applyFont="1" applyBorder="1" applyAlignment="1">
      <alignment horizontal="center" vertical="center"/>
    </xf>
    <xf numFmtId="2" fontId="111" fillId="0" borderId="0" xfId="0" applyNumberFormat="1" applyFont="1" applyBorder="1" applyAlignment="1">
      <alignment horizontal="center" vertical="center"/>
    </xf>
    <xf numFmtId="194" fontId="111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right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11" fillId="37" borderId="0" xfId="0" applyNumberFormat="1" applyFont="1" applyFill="1" applyBorder="1" applyAlignment="1">
      <alignment horizontal="center" wrapText="1"/>
    </xf>
    <xf numFmtId="0" fontId="111" fillId="0" borderId="0" xfId="0" applyFont="1" applyFill="1" applyBorder="1" applyAlignment="1">
      <alignment/>
    </xf>
    <xf numFmtId="1" fontId="112" fillId="0" borderId="0" xfId="0" applyNumberFormat="1" applyFont="1" applyAlignment="1">
      <alignment horizontal="center" vertical="center"/>
    </xf>
    <xf numFmtId="2" fontId="112" fillId="0" borderId="0" xfId="0" applyNumberFormat="1" applyFont="1" applyAlignment="1">
      <alignment horizontal="center" vertical="center"/>
    </xf>
    <xf numFmtId="194" fontId="112" fillId="0" borderId="0" xfId="0" applyNumberFormat="1" applyFont="1" applyAlignment="1">
      <alignment/>
    </xf>
    <xf numFmtId="0" fontId="111" fillId="0" borderId="0" xfId="0" applyFont="1" applyAlignment="1">
      <alignment vertical="top"/>
    </xf>
    <xf numFmtId="0" fontId="111" fillId="0" borderId="0" xfId="0" applyFont="1" applyAlignment="1">
      <alignment horizontal="justify" vertical="top"/>
    </xf>
    <xf numFmtId="0" fontId="111" fillId="0" borderId="0" xfId="0" applyFont="1" applyAlignment="1">
      <alignment horizontal="right" vertical="top"/>
    </xf>
    <xf numFmtId="0" fontId="114" fillId="0" borderId="0" xfId="0" applyFont="1" applyAlignment="1">
      <alignment horizontal="justify" vertical="top" wrapText="1"/>
    </xf>
    <xf numFmtId="0" fontId="57" fillId="0" borderId="0" xfId="0" applyFont="1" applyFill="1" applyBorder="1" applyAlignment="1">
      <alignment horizontal="right"/>
    </xf>
    <xf numFmtId="195" fontId="71" fillId="0" borderId="0" xfId="0" applyNumberFormat="1" applyFont="1" applyAlignment="1">
      <alignment/>
    </xf>
    <xf numFmtId="195" fontId="52" fillId="0" borderId="0" xfId="0" applyNumberFormat="1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113" fillId="0" borderId="0" xfId="0" applyFont="1" applyFill="1" applyBorder="1" applyAlignment="1">
      <alignment horizontal="right"/>
    </xf>
    <xf numFmtId="0" fontId="11" fillId="0" borderId="0" xfId="0" applyFont="1" applyAlignment="1">
      <alignment horizontal="justify" vertical="top" wrapText="1"/>
    </xf>
    <xf numFmtId="0" fontId="12" fillId="0" borderId="0" xfId="0" applyFont="1" applyAlignment="1">
      <alignment vertical="center" wrapText="1"/>
    </xf>
    <xf numFmtId="186" fontId="111" fillId="0" borderId="0" xfId="0" applyNumberFormat="1" applyFont="1" applyFill="1" applyBorder="1" applyAlignment="1">
      <alignment/>
    </xf>
    <xf numFmtId="0" fontId="18" fillId="35" borderId="20" xfId="0" applyFont="1" applyFill="1" applyBorder="1" applyAlignment="1" quotePrefix="1">
      <alignment horizont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/>
    </xf>
    <xf numFmtId="186" fontId="113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0" fontId="12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186" fontId="12" fillId="0" borderId="28" xfId="0" applyNumberFormat="1" applyFont="1" applyFill="1" applyBorder="1" applyAlignment="1">
      <alignment vertical="center"/>
    </xf>
    <xf numFmtId="0" fontId="12" fillId="0" borderId="28" xfId="0" applyFont="1" applyFill="1" applyBorder="1" applyAlignment="1">
      <alignment horizontal="right"/>
    </xf>
    <xf numFmtId="0" fontId="12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2" fillId="0" borderId="28" xfId="0" applyFont="1" applyBorder="1" applyAlignment="1">
      <alignment horizontal="right"/>
    </xf>
    <xf numFmtId="0" fontId="17" fillId="0" borderId="28" xfId="0" applyFont="1" applyFill="1" applyBorder="1" applyAlignment="1">
      <alignment vertical="center"/>
    </xf>
    <xf numFmtId="0" fontId="111" fillId="0" borderId="28" xfId="0" applyFont="1" applyBorder="1" applyAlignment="1">
      <alignment vertical="center"/>
    </xf>
    <xf numFmtId="0" fontId="12" fillId="0" borderId="28" xfId="0" applyFont="1" applyBorder="1" applyAlignment="1">
      <alignment/>
    </xf>
    <xf numFmtId="0" fontId="12" fillId="0" borderId="28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top"/>
    </xf>
    <xf numFmtId="0" fontId="12" fillId="0" borderId="28" xfId="0" applyFont="1" applyBorder="1" applyAlignment="1">
      <alignment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vertical="top"/>
    </xf>
    <xf numFmtId="0" fontId="17" fillId="0" borderId="28" xfId="0" applyFont="1" applyBorder="1" applyAlignment="1">
      <alignment/>
    </xf>
    <xf numFmtId="186" fontId="12" fillId="0" borderId="28" xfId="0" applyNumberFormat="1" applyFont="1" applyBorder="1" applyAlignment="1">
      <alignment vertical="center"/>
    </xf>
    <xf numFmtId="0" fontId="54" fillId="0" borderId="28" xfId="0" applyFont="1" applyBorder="1" applyAlignment="1">
      <alignment horizontal="right"/>
    </xf>
    <xf numFmtId="0" fontId="12" fillId="45" borderId="28" xfId="0" applyFont="1" applyFill="1" applyBorder="1" applyAlignment="1">
      <alignment/>
    </xf>
    <xf numFmtId="0" fontId="16" fillId="0" borderId="28" xfId="0" applyFont="1" applyBorder="1" applyAlignment="1">
      <alignment vertical="center"/>
    </xf>
    <xf numFmtId="0" fontId="17" fillId="0" borderId="28" xfId="0" applyFont="1" applyBorder="1" applyAlignment="1">
      <alignment horizontal="right"/>
    </xf>
    <xf numFmtId="0" fontId="17" fillId="0" borderId="28" xfId="0" applyFont="1" applyBorder="1" applyAlignment="1">
      <alignment horizontal="right" vertical="top"/>
    </xf>
    <xf numFmtId="0" fontId="17" fillId="0" borderId="28" xfId="0" applyFont="1" applyBorder="1" applyAlignment="1">
      <alignment vertical="top" wrapText="1"/>
    </xf>
    <xf numFmtId="0" fontId="15" fillId="0" borderId="28" xfId="0" applyFont="1" applyBorder="1" applyAlignment="1">
      <alignment horizontal="right" vertical="top"/>
    </xf>
    <xf numFmtId="1" fontId="12" fillId="0" borderId="28" xfId="0" applyNumberFormat="1" applyFont="1" applyBorder="1" applyAlignment="1">
      <alignment horizontal="right" vertical="top" wrapText="1"/>
    </xf>
    <xf numFmtId="0" fontId="12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8" xfId="0" applyFont="1" applyBorder="1" applyAlignment="1">
      <alignment vertical="top" wrapText="1"/>
    </xf>
    <xf numFmtId="0" fontId="25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11" fillId="0" borderId="28" xfId="0" applyFont="1" applyFill="1" applyBorder="1" applyAlignment="1">
      <alignment vertical="center"/>
    </xf>
    <xf numFmtId="0" fontId="15" fillId="0" borderId="28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28" xfId="0" applyFont="1" applyBorder="1" applyAlignment="1">
      <alignment horizontal="right"/>
    </xf>
    <xf numFmtId="0" fontId="17" fillId="0" borderId="28" xfId="0" applyFont="1" applyBorder="1" applyAlignment="1">
      <alignment vertical="center"/>
    </xf>
    <xf numFmtId="0" fontId="0" fillId="0" borderId="28" xfId="0" applyFont="1" applyBorder="1" applyAlignment="1">
      <alignment/>
    </xf>
    <xf numFmtId="0" fontId="0" fillId="0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8" xfId="0" applyFont="1" applyFill="1" applyBorder="1" applyAlignment="1">
      <alignment/>
    </xf>
    <xf numFmtId="0" fontId="69" fillId="0" borderId="28" xfId="0" applyFont="1" applyBorder="1" applyAlignment="1">
      <alignment/>
    </xf>
    <xf numFmtId="0" fontId="69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12" fillId="0" borderId="28" xfId="0" applyFont="1" applyBorder="1" applyAlignment="1">
      <alignment/>
    </xf>
    <xf numFmtId="0" fontId="112" fillId="0" borderId="28" xfId="0" applyFont="1" applyBorder="1" applyAlignment="1">
      <alignment horizontal="right"/>
    </xf>
    <xf numFmtId="0" fontId="112" fillId="0" borderId="28" xfId="0" applyFont="1" applyFill="1" applyBorder="1" applyAlignment="1">
      <alignment/>
    </xf>
    <xf numFmtId="0" fontId="111" fillId="0" borderId="28" xfId="0" applyFont="1" applyBorder="1" applyAlignment="1">
      <alignment horizontal="right"/>
    </xf>
    <xf numFmtId="186" fontId="111" fillId="0" borderId="28" xfId="0" applyNumberFormat="1" applyFont="1" applyFill="1" applyBorder="1" applyAlignment="1">
      <alignment vertical="center"/>
    </xf>
    <xf numFmtId="0" fontId="111" fillId="0" borderId="28" xfId="0" applyFont="1" applyBorder="1" applyAlignment="1">
      <alignment/>
    </xf>
    <xf numFmtId="0" fontId="14" fillId="0" borderId="28" xfId="0" applyFont="1" applyBorder="1" applyAlignment="1">
      <alignment vertical="center"/>
    </xf>
    <xf numFmtId="0" fontId="12" fillId="0" borderId="28" xfId="0" applyFont="1" applyFill="1" applyBorder="1" applyAlignment="1">
      <alignment vertical="top"/>
    </xf>
    <xf numFmtId="0" fontId="12" fillId="42" borderId="28" xfId="0" applyFont="1" applyFill="1" applyBorder="1" applyAlignment="1">
      <alignment vertical="center"/>
    </xf>
    <xf numFmtId="0" fontId="113" fillId="0" borderId="28" xfId="0" applyFont="1" applyBorder="1" applyAlignment="1">
      <alignment/>
    </xf>
    <xf numFmtId="0" fontId="113" fillId="0" borderId="28" xfId="0" applyFont="1" applyFill="1" applyBorder="1" applyAlignment="1">
      <alignment horizontal="right" vertical="center"/>
    </xf>
    <xf numFmtId="0" fontId="113" fillId="0" borderId="28" xfId="0" applyFont="1" applyBorder="1" applyAlignment="1">
      <alignment horizontal="right"/>
    </xf>
    <xf numFmtId="0" fontId="113" fillId="0" borderId="28" xfId="0" applyFont="1" applyBorder="1" applyAlignment="1">
      <alignment vertical="center"/>
    </xf>
    <xf numFmtId="0" fontId="113" fillId="0" borderId="28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right" vertical="top"/>
    </xf>
    <xf numFmtId="3" fontId="12" fillId="0" borderId="28" xfId="0" applyNumberFormat="1" applyFont="1" applyBorder="1" applyAlignment="1">
      <alignment horizontal="right" vertical="top" wrapText="1"/>
    </xf>
    <xf numFmtId="0" fontId="111" fillId="0" borderId="28" xfId="0" applyFont="1" applyBorder="1" applyAlignment="1">
      <alignment horizontal="right" vertical="top"/>
    </xf>
    <xf numFmtId="0" fontId="17" fillId="0" borderId="28" xfId="0" applyFont="1" applyFill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56" fillId="0" borderId="28" xfId="0" applyFont="1" applyFill="1" applyBorder="1" applyAlignment="1">
      <alignment/>
    </xf>
    <xf numFmtId="0" fontId="56" fillId="0" borderId="28" xfId="0" applyFont="1" applyBorder="1" applyAlignment="1">
      <alignment/>
    </xf>
    <xf numFmtId="186" fontId="25" fillId="0" borderId="28" xfId="0" applyNumberFormat="1" applyFont="1" applyFill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right"/>
    </xf>
    <xf numFmtId="186" fontId="113" fillId="0" borderId="28" xfId="0" applyNumberFormat="1" applyFont="1" applyFill="1" applyBorder="1" applyAlignment="1">
      <alignment vertical="center"/>
    </xf>
    <xf numFmtId="0" fontId="30" fillId="34" borderId="28" xfId="0" applyFont="1" applyFill="1" applyBorder="1" applyAlignment="1">
      <alignment/>
    </xf>
    <xf numFmtId="0" fontId="30" fillId="34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/>
    </xf>
    <xf numFmtId="0" fontId="12" fillId="36" borderId="28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/>
    </xf>
    <xf numFmtId="0" fontId="12" fillId="34" borderId="28" xfId="0" applyFont="1" applyFill="1" applyBorder="1" applyAlignment="1">
      <alignment horizontal="left"/>
    </xf>
    <xf numFmtId="0" fontId="12" fillId="33" borderId="28" xfId="0" applyFont="1" applyFill="1" applyBorder="1" applyAlignment="1">
      <alignment/>
    </xf>
    <xf numFmtId="0" fontId="13" fillId="39" borderId="28" xfId="0" applyFont="1" applyFill="1" applyBorder="1" applyAlignment="1">
      <alignment horizontal="center" wrapText="1"/>
    </xf>
    <xf numFmtId="0" fontId="30" fillId="34" borderId="28" xfId="0" applyFont="1" applyFill="1" applyBorder="1" applyAlignment="1">
      <alignment horizontal="right" vertical="center"/>
    </xf>
    <xf numFmtId="0" fontId="30" fillId="33" borderId="28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right" vertical="center"/>
    </xf>
    <xf numFmtId="0" fontId="12" fillId="36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/>
    </xf>
    <xf numFmtId="0" fontId="12" fillId="40" borderId="28" xfId="0" applyFont="1" applyFill="1" applyBorder="1" applyAlignment="1">
      <alignment horizontal="center"/>
    </xf>
    <xf numFmtId="0" fontId="13" fillId="39" borderId="28" xfId="0" applyFont="1" applyFill="1" applyBorder="1" applyAlignment="1">
      <alignment horizontal="right" vertical="center"/>
    </xf>
    <xf numFmtId="0" fontId="13" fillId="39" borderId="28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 vertical="center"/>
    </xf>
    <xf numFmtId="0" fontId="13" fillId="40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right" vertical="center"/>
    </xf>
    <xf numFmtId="0" fontId="12" fillId="34" borderId="28" xfId="0" applyFont="1" applyFill="1" applyBorder="1" applyAlignment="1">
      <alignment horizontal="center" vertical="center"/>
    </xf>
    <xf numFmtId="0" fontId="13" fillId="39" borderId="28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right" wrapText="1"/>
    </xf>
    <xf numFmtId="0" fontId="12" fillId="33" borderId="28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 wrapText="1"/>
    </xf>
    <xf numFmtId="0" fontId="13" fillId="40" borderId="28" xfId="0" applyFont="1" applyFill="1" applyBorder="1" applyAlignment="1">
      <alignment horizontal="right"/>
    </xf>
    <xf numFmtId="0" fontId="13" fillId="33" borderId="28" xfId="0" applyFont="1" applyFill="1" applyBorder="1" applyAlignment="1">
      <alignment horizontal="center"/>
    </xf>
    <xf numFmtId="0" fontId="12" fillId="33" borderId="28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vertical="center"/>
    </xf>
    <xf numFmtId="0" fontId="14" fillId="40" borderId="28" xfId="0" applyFont="1" applyFill="1" applyBorder="1" applyAlignment="1">
      <alignment horizontal="right" wrapText="1"/>
    </xf>
    <xf numFmtId="0" fontId="12" fillId="40" borderId="28" xfId="0" applyFont="1" applyFill="1" applyBorder="1" applyAlignment="1">
      <alignment horizontal="right" wrapText="1"/>
    </xf>
    <xf numFmtId="0" fontId="12" fillId="40" borderId="28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right" wrapText="1"/>
    </xf>
    <xf numFmtId="0" fontId="12" fillId="34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/>
    </xf>
    <xf numFmtId="0" fontId="0" fillId="0" borderId="28" xfId="0" applyFont="1" applyFill="1" applyBorder="1" applyAlignment="1">
      <alignment horizontal="right" wrapText="1"/>
    </xf>
    <xf numFmtId="0" fontId="18" fillId="35" borderId="24" xfId="0" applyFont="1" applyFill="1" applyBorder="1" applyAlignment="1">
      <alignment horizontal="center" wrapText="1"/>
    </xf>
    <xf numFmtId="0" fontId="18" fillId="35" borderId="29" xfId="0" applyFont="1" applyFill="1" applyBorder="1" applyAlignment="1">
      <alignment horizontal="center" wrapText="1"/>
    </xf>
    <xf numFmtId="0" fontId="18" fillId="35" borderId="19" xfId="0" applyFont="1" applyFill="1" applyBorder="1" applyAlignment="1">
      <alignment horizontal="center" wrapText="1"/>
    </xf>
    <xf numFmtId="0" fontId="22" fillId="0" borderId="30" xfId="0" applyFont="1" applyBorder="1" applyAlignment="1">
      <alignment horizontal="right" vertical="top" wrapText="1"/>
    </xf>
    <xf numFmtId="0" fontId="22" fillId="35" borderId="23" xfId="0" applyFont="1" applyFill="1" applyBorder="1" applyAlignment="1">
      <alignment horizontal="center" wrapText="1"/>
    </xf>
    <xf numFmtId="0" fontId="22" fillId="35" borderId="0" xfId="0" applyFont="1" applyFill="1" applyBorder="1" applyAlignment="1">
      <alignment horizontal="center" wrapText="1"/>
    </xf>
    <xf numFmtId="0" fontId="18" fillId="35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top"/>
    </xf>
    <xf numFmtId="2" fontId="0" fillId="0" borderId="1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2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7" fillId="0" borderId="10" xfId="0" applyFont="1" applyFill="1" applyBorder="1" applyAlignment="1">
      <alignment vertical="center"/>
    </xf>
    <xf numFmtId="2" fontId="0" fillId="0" borderId="10" xfId="0" applyNumberForma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 wrapText="1"/>
    </xf>
    <xf numFmtId="2" fontId="13" fillId="40" borderId="0" xfId="0" applyNumberFormat="1" applyFont="1" applyFill="1" applyBorder="1" applyAlignment="1">
      <alignment horizontal="right"/>
    </xf>
    <xf numFmtId="2" fontId="13" fillId="39" borderId="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13" fillId="40" borderId="0" xfId="0" applyNumberFormat="1" applyFont="1" applyFill="1" applyBorder="1" applyAlignment="1">
      <alignment horizontal="center"/>
    </xf>
    <xf numFmtId="2" fontId="12" fillId="40" borderId="0" xfId="0" applyNumberFormat="1" applyFont="1" applyFill="1" applyBorder="1" applyAlignment="1">
      <alignment horizontal="center"/>
    </xf>
    <xf numFmtId="2" fontId="23" fillId="44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right" vertical="top"/>
    </xf>
    <xf numFmtId="0" fontId="17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justify" vertical="top" wrapText="1"/>
    </xf>
    <xf numFmtId="14" fontId="17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justify" vertical="top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right"/>
    </xf>
    <xf numFmtId="0" fontId="56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11" fillId="0" borderId="10" xfId="0" applyFont="1" applyBorder="1" applyAlignment="1">
      <alignment horizontal="right"/>
    </xf>
    <xf numFmtId="0" fontId="67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6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86" fontId="17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186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14" fontId="12" fillId="0" borderId="10" xfId="0" applyNumberFormat="1" applyFont="1" applyBorder="1" applyAlignment="1">
      <alignment vertical="top" wrapText="1"/>
    </xf>
    <xf numFmtId="14" fontId="15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112" fillId="0" borderId="10" xfId="0" applyFont="1" applyBorder="1" applyAlignment="1">
      <alignment horizontal="right"/>
    </xf>
    <xf numFmtId="0" fontId="112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186" fontId="25" fillId="0" borderId="10" xfId="0" applyNumberFormat="1" applyFont="1" applyBorder="1" applyAlignment="1">
      <alignment/>
    </xf>
    <xf numFmtId="0" fontId="112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186" fontId="15" fillId="0" borderId="10" xfId="0" applyNumberFormat="1" applyFont="1" applyBorder="1" applyAlignment="1">
      <alignment/>
    </xf>
    <xf numFmtId="0" fontId="60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186" fontId="17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55" fillId="0" borderId="10" xfId="0" applyFont="1" applyBorder="1" applyAlignment="1">
      <alignment horizontal="right"/>
    </xf>
    <xf numFmtId="186" fontId="15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15" fillId="0" borderId="10" xfId="0" applyFont="1" applyBorder="1" applyAlignment="1">
      <alignment/>
    </xf>
    <xf numFmtId="194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193" fontId="0" fillId="0" borderId="10" xfId="0" applyNumberFormat="1" applyFont="1" applyBorder="1" applyAlignment="1">
      <alignment/>
    </xf>
    <xf numFmtId="0" fontId="6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/>
    </xf>
    <xf numFmtId="0" fontId="17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/>
    </xf>
    <xf numFmtId="14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top"/>
    </xf>
    <xf numFmtId="0" fontId="12" fillId="0" borderId="10" xfId="0" applyFont="1" applyBorder="1" applyAlignment="1">
      <alignment vertical="top"/>
    </xf>
    <xf numFmtId="14" fontId="12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justify" vertical="top" wrapText="1"/>
    </xf>
    <xf numFmtId="14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14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111" fillId="0" borderId="10" xfId="0" applyFont="1" applyBorder="1" applyAlignment="1">
      <alignment vertical="top" wrapText="1"/>
    </xf>
    <xf numFmtId="0" fontId="111" fillId="0" borderId="10" xfId="0" applyFont="1" applyBorder="1" applyAlignment="1">
      <alignment/>
    </xf>
    <xf numFmtId="14" fontId="111" fillId="0" borderId="10" xfId="0" applyNumberFormat="1" applyFont="1" applyBorder="1" applyAlignment="1">
      <alignment/>
    </xf>
    <xf numFmtId="0" fontId="111" fillId="0" borderId="10" xfId="0" applyFont="1" applyBorder="1" applyAlignment="1">
      <alignment horizontal="left" vertical="center"/>
    </xf>
    <xf numFmtId="0" fontId="111" fillId="0" borderId="10" xfId="0" applyFont="1" applyBorder="1" applyAlignment="1">
      <alignment vertical="center"/>
    </xf>
    <xf numFmtId="0" fontId="111" fillId="0" borderId="10" xfId="0" applyFont="1" applyFill="1" applyBorder="1" applyAlignment="1">
      <alignment horizontal="center"/>
    </xf>
    <xf numFmtId="0" fontId="111" fillId="0" borderId="10" xfId="0" applyFont="1" applyFill="1" applyBorder="1" applyAlignment="1">
      <alignment horizontal="right" vertical="center"/>
    </xf>
    <xf numFmtId="0" fontId="111" fillId="0" borderId="10" xfId="0" applyFont="1" applyBorder="1" applyAlignment="1">
      <alignment vertical="center" wrapText="1"/>
    </xf>
    <xf numFmtId="14" fontId="112" fillId="0" borderId="10" xfId="0" applyNumberFormat="1" applyFont="1" applyBorder="1" applyAlignment="1">
      <alignment/>
    </xf>
    <xf numFmtId="0" fontId="111" fillId="0" borderId="10" xfId="0" applyFont="1" applyFill="1" applyBorder="1" applyAlignment="1">
      <alignment horizontal="left" vertical="center"/>
    </xf>
    <xf numFmtId="0" fontId="115" fillId="0" borderId="10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Fill="1" applyBorder="1" applyAlignment="1">
      <alignment/>
    </xf>
    <xf numFmtId="0" fontId="111" fillId="0" borderId="10" xfId="0" applyFont="1" applyBorder="1" applyAlignment="1">
      <alignment/>
    </xf>
    <xf numFmtId="0" fontId="111" fillId="0" borderId="10" xfId="0" applyFont="1" applyBorder="1" applyAlignment="1">
      <alignment wrapText="1"/>
    </xf>
    <xf numFmtId="0" fontId="111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14" fontId="1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justify" vertical="top"/>
    </xf>
    <xf numFmtId="0" fontId="17" fillId="0" borderId="10" xfId="0" applyFont="1" applyFill="1" applyBorder="1" applyAlignment="1">
      <alignment horizontal="right"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vertical="top" wrapText="1"/>
    </xf>
    <xf numFmtId="14" fontId="17" fillId="0" borderId="10" xfId="0" applyNumberFormat="1" applyFont="1" applyBorder="1" applyAlignment="1">
      <alignment horizontal="right" vertical="top" wrapText="1"/>
    </xf>
    <xf numFmtId="0" fontId="17" fillId="0" borderId="10" xfId="0" applyFont="1" applyBorder="1" applyAlignment="1">
      <alignment horizontal="justify" vertical="top"/>
    </xf>
    <xf numFmtId="0" fontId="17" fillId="0" borderId="10" xfId="0" applyFont="1" applyBorder="1" applyAlignment="1">
      <alignment horizontal="right" vertical="top"/>
    </xf>
    <xf numFmtId="0" fontId="17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11" fillId="0" borderId="28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11" fillId="0" borderId="28" xfId="0" applyFont="1" applyBorder="1" applyAlignment="1">
      <alignment horizontal="center" vertical="center" wrapText="1"/>
    </xf>
    <xf numFmtId="0" fontId="113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12" fillId="0" borderId="32" xfId="0" applyFont="1" applyFill="1" applyBorder="1" applyAlignment="1">
      <alignment vertical="center"/>
    </xf>
    <xf numFmtId="186" fontId="12" fillId="0" borderId="32" xfId="0" applyNumberFormat="1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/>
    </xf>
    <xf numFmtId="186" fontId="17" fillId="0" borderId="32" xfId="0" applyNumberFormat="1" applyFont="1" applyBorder="1" applyAlignment="1">
      <alignment vertical="center"/>
    </xf>
    <xf numFmtId="186" fontId="12" fillId="0" borderId="32" xfId="0" applyNumberFormat="1" applyFont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12" fillId="0" borderId="32" xfId="0" applyFont="1" applyBorder="1" applyAlignment="1">
      <alignment/>
    </xf>
    <xf numFmtId="0" fontId="112" fillId="0" borderId="32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11" fillId="0" borderId="32" xfId="0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186" fontId="12" fillId="0" borderId="32" xfId="0" applyNumberFormat="1" applyFont="1" applyBorder="1" applyAlignment="1">
      <alignment/>
    </xf>
    <xf numFmtId="186" fontId="111" fillId="0" borderId="32" xfId="0" applyNumberFormat="1" applyFont="1" applyBorder="1" applyAlignment="1">
      <alignment/>
    </xf>
    <xf numFmtId="0" fontId="17" fillId="0" borderId="32" xfId="0" applyFont="1" applyBorder="1" applyAlignment="1">
      <alignment/>
    </xf>
    <xf numFmtId="0" fontId="113" fillId="0" borderId="32" xfId="0" applyFont="1" applyBorder="1" applyAlignment="1">
      <alignment/>
    </xf>
    <xf numFmtId="0" fontId="56" fillId="0" borderId="32" xfId="0" applyFont="1" applyFill="1" applyBorder="1" applyAlignment="1">
      <alignment/>
    </xf>
    <xf numFmtId="0" fontId="12" fillId="0" borderId="31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/>
    </xf>
    <xf numFmtId="0" fontId="113" fillId="0" borderId="10" xfId="0" applyFont="1" applyBorder="1" applyAlignment="1">
      <alignment vertical="top" wrapText="1"/>
    </xf>
    <xf numFmtId="0" fontId="113" fillId="0" borderId="10" xfId="0" applyFont="1" applyBorder="1" applyAlignment="1">
      <alignment horizontal="center" vertical="center" wrapText="1"/>
    </xf>
    <xf numFmtId="0" fontId="111" fillId="0" borderId="10" xfId="0" applyFont="1" applyBorder="1" applyAlignment="1">
      <alignment vertical="top"/>
    </xf>
    <xf numFmtId="0" fontId="12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69" fillId="0" borderId="32" xfId="0" applyFont="1" applyFill="1" applyBorder="1" applyAlignment="1">
      <alignment/>
    </xf>
    <xf numFmtId="0" fontId="14" fillId="0" borderId="32" xfId="0" applyFont="1" applyBorder="1" applyAlignment="1">
      <alignment vertical="center"/>
    </xf>
    <xf numFmtId="0" fontId="111" fillId="0" borderId="32" xfId="0" applyFont="1" applyBorder="1" applyAlignment="1">
      <alignment/>
    </xf>
    <xf numFmtId="0" fontId="111" fillId="0" borderId="32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7" fillId="0" borderId="32" xfId="0" applyFont="1" applyFill="1" applyBorder="1" applyAlignment="1">
      <alignment vertical="center"/>
    </xf>
    <xf numFmtId="0" fontId="17" fillId="0" borderId="31" xfId="0" applyFont="1" applyBorder="1" applyAlignment="1">
      <alignment/>
    </xf>
    <xf numFmtId="0" fontId="17" fillId="0" borderId="31" xfId="0" applyFont="1" applyFill="1" applyBorder="1" applyAlignment="1">
      <alignment vertical="center"/>
    </xf>
    <xf numFmtId="0" fontId="111" fillId="0" borderId="31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2" fillId="0" borderId="0" xfId="0" applyFont="1" applyFill="1" applyBorder="1" applyAlignment="1">
      <alignment/>
    </xf>
    <xf numFmtId="186" fontId="113" fillId="0" borderId="0" xfId="0" applyNumberFormat="1" applyFont="1" applyFill="1" applyBorder="1" applyAlignment="1">
      <alignment/>
    </xf>
    <xf numFmtId="0" fontId="113" fillId="0" borderId="0" xfId="0" applyFont="1" applyBorder="1" applyAlignment="1">
      <alignment horizontal="left" vertical="center"/>
    </xf>
    <xf numFmtId="186" fontId="0" fillId="0" borderId="0" xfId="0" applyNumberFormat="1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186" fontId="12" fillId="0" borderId="33" xfId="0" applyNumberFormat="1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1" fillId="0" borderId="10" xfId="0" applyFont="1" applyFill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86" fontId="17" fillId="0" borderId="10" xfId="0" applyNumberFormat="1" applyFont="1" applyBorder="1" applyAlignment="1">
      <alignment horizontal="center" vertical="center"/>
    </xf>
    <xf numFmtId="186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6" fontId="25" fillId="0" borderId="10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center" vertical="center"/>
    </xf>
    <xf numFmtId="0" fontId="117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86" fontId="113" fillId="0" borderId="10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11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17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4" fontId="112" fillId="0" borderId="10" xfId="0" applyNumberFormat="1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14" fontId="1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 wrapText="1"/>
    </xf>
    <xf numFmtId="14" fontId="111" fillId="0" borderId="10" xfId="0" applyNumberFormat="1" applyFont="1" applyFill="1" applyBorder="1" applyAlignment="1">
      <alignment horizontal="center" vertical="center"/>
    </xf>
    <xf numFmtId="14" fontId="113" fillId="0" borderId="10" xfId="0" applyNumberFormat="1" applyFont="1" applyBorder="1" applyAlignment="1">
      <alignment horizontal="center" vertical="center" wrapText="1"/>
    </xf>
    <xf numFmtId="14" fontId="111" fillId="0" borderId="10" xfId="0" applyNumberFormat="1" applyFont="1" applyBorder="1" applyAlignment="1">
      <alignment horizontal="center" vertical="center" wrapText="1"/>
    </xf>
    <xf numFmtId="14" fontId="17" fillId="0" borderId="28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 wrapText="1"/>
    </xf>
    <xf numFmtId="14" fontId="17" fillId="0" borderId="28" xfId="0" applyNumberFormat="1" applyFont="1" applyBorder="1" applyAlignment="1">
      <alignment horizontal="center" vertical="center" wrapText="1"/>
    </xf>
    <xf numFmtId="14" fontId="15" fillId="0" borderId="28" xfId="0" applyNumberFormat="1" applyFont="1" applyBorder="1" applyAlignment="1">
      <alignment horizontal="center" vertical="center" wrapText="1"/>
    </xf>
    <xf numFmtId="14" fontId="111" fillId="0" borderId="28" xfId="0" applyNumberFormat="1" applyFont="1" applyBorder="1" applyAlignment="1">
      <alignment horizontal="center" vertical="center" wrapText="1"/>
    </xf>
    <xf numFmtId="14" fontId="113" fillId="0" borderId="2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6" fontId="12" fillId="12" borderId="0" xfId="0" applyNumberFormat="1" applyFont="1" applyFill="1" applyBorder="1" applyAlignment="1">
      <alignment vertical="center"/>
    </xf>
    <xf numFmtId="14" fontId="118" fillId="10" borderId="10" xfId="0" applyNumberFormat="1" applyFont="1" applyFill="1" applyBorder="1" applyAlignment="1">
      <alignment horizontal="center" vertical="center"/>
    </xf>
    <xf numFmtId="0" fontId="118" fillId="10" borderId="10" xfId="0" applyFont="1" applyFill="1" applyBorder="1" applyAlignment="1">
      <alignment vertical="center"/>
    </xf>
    <xf numFmtId="0" fontId="118" fillId="10" borderId="10" xfId="0" applyFont="1" applyFill="1" applyBorder="1" applyAlignment="1">
      <alignment horizontal="right" vertical="center"/>
    </xf>
    <xf numFmtId="0" fontId="118" fillId="10" borderId="10" xfId="0" applyFont="1" applyFill="1" applyBorder="1" applyAlignment="1">
      <alignment horizontal="center" vertical="center"/>
    </xf>
    <xf numFmtId="0" fontId="118" fillId="10" borderId="10" xfId="0" applyFont="1" applyFill="1" applyBorder="1" applyAlignment="1">
      <alignment horizontal="center" vertical="center" wrapText="1"/>
    </xf>
    <xf numFmtId="0" fontId="118" fillId="10" borderId="0" xfId="0" applyFont="1" applyFill="1" applyBorder="1" applyAlignment="1">
      <alignment/>
    </xf>
    <xf numFmtId="0" fontId="118" fillId="10" borderId="32" xfId="0" applyFont="1" applyFill="1" applyBorder="1" applyAlignment="1">
      <alignment/>
    </xf>
    <xf numFmtId="0" fontId="118" fillId="10" borderId="28" xfId="0" applyFont="1" applyFill="1" applyBorder="1" applyAlignment="1">
      <alignment/>
    </xf>
    <xf numFmtId="0" fontId="119" fillId="10" borderId="10" xfId="0" applyFont="1" applyFill="1" applyBorder="1" applyAlignment="1">
      <alignment horizontal="center" vertical="center"/>
    </xf>
    <xf numFmtId="0" fontId="120" fillId="10" borderId="0" xfId="0" applyFont="1" applyFill="1" applyAlignment="1">
      <alignment vertical="center"/>
    </xf>
    <xf numFmtId="195" fontId="120" fillId="10" borderId="0" xfId="0" applyNumberFormat="1" applyFont="1" applyFill="1" applyAlignment="1">
      <alignment vertical="center"/>
    </xf>
    <xf numFmtId="1" fontId="120" fillId="10" borderId="0" xfId="0" applyNumberFormat="1" applyFont="1" applyFill="1" applyAlignment="1">
      <alignment horizontal="center" vertical="center"/>
    </xf>
    <xf numFmtId="2" fontId="120" fillId="10" borderId="0" xfId="0" applyNumberFormat="1" applyFont="1" applyFill="1" applyAlignment="1">
      <alignment horizontal="center" vertical="center"/>
    </xf>
    <xf numFmtId="194" fontId="120" fillId="10" borderId="0" xfId="0" applyNumberFormat="1" applyFont="1" applyFill="1" applyAlignment="1">
      <alignment vertical="center"/>
    </xf>
    <xf numFmtId="0" fontId="120" fillId="10" borderId="0" xfId="0" applyFont="1" applyFill="1" applyAlignment="1">
      <alignment/>
    </xf>
    <xf numFmtId="195" fontId="120" fillId="10" borderId="0" xfId="0" applyNumberFormat="1" applyFont="1" applyFill="1" applyAlignment="1">
      <alignment/>
    </xf>
    <xf numFmtId="194" fontId="120" fillId="1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86" fontId="111" fillId="0" borderId="10" xfId="0" applyNumberFormat="1" applyFont="1" applyBorder="1" applyAlignment="1">
      <alignment horizontal="center" vertical="center" wrapText="1"/>
    </xf>
    <xf numFmtId="186" fontId="25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Font="1" applyBorder="1" applyAlignment="1">
      <alignment horizontal="center" vertical="center" wrapText="1"/>
    </xf>
    <xf numFmtId="195" fontId="111" fillId="0" borderId="0" xfId="0" applyNumberFormat="1" applyFont="1" applyAlignment="1">
      <alignment/>
    </xf>
    <xf numFmtId="0" fontId="0" fillId="0" borderId="10" xfId="0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1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18" fillId="10" borderId="10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5" fillId="0" borderId="10" xfId="0" applyFont="1" applyFill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11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9" fillId="30" borderId="1" xfId="54" applyFont="1" applyAlignment="1">
      <alignment horizontal="center" vertical="center"/>
    </xf>
    <xf numFmtId="0" fontId="51" fillId="28" borderId="2" xfId="41" applyFont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49" fillId="30" borderId="1" xfId="54" applyFont="1" applyAlignment="1">
      <alignment horizontal="center" vertical="center" wrapText="1"/>
    </xf>
    <xf numFmtId="0" fontId="11" fillId="44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1" fillId="4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23" fillId="44" borderId="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21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86" fontId="111" fillId="0" borderId="32" xfId="0" applyNumberFormat="1" applyFont="1" applyBorder="1" applyAlignment="1">
      <alignment vertical="center"/>
    </xf>
    <xf numFmtId="1" fontId="0" fillId="46" borderId="10" xfId="0" applyNumberFormat="1" applyFont="1" applyFill="1" applyBorder="1" applyAlignment="1">
      <alignment horizontal="center" vertical="center"/>
    </xf>
    <xf numFmtId="198" fontId="12" fillId="46" borderId="10" xfId="0" applyNumberFormat="1" applyFont="1" applyFill="1" applyBorder="1" applyAlignment="1">
      <alignment horizontal="center" vertical="center"/>
    </xf>
    <xf numFmtId="1" fontId="14" fillId="46" borderId="10" xfId="0" applyNumberFormat="1" applyFont="1" applyFill="1" applyBorder="1" applyAlignment="1">
      <alignment horizontal="center" vertical="center" wrapText="1"/>
    </xf>
    <xf numFmtId="1" fontId="112" fillId="46" borderId="10" xfId="0" applyNumberFormat="1" applyFont="1" applyFill="1" applyBorder="1" applyAlignment="1">
      <alignment horizontal="center" vertical="center"/>
    </xf>
    <xf numFmtId="198" fontId="111" fillId="46" borderId="10" xfId="0" applyNumberFormat="1" applyFont="1" applyFill="1" applyBorder="1" applyAlignment="1">
      <alignment horizontal="center" vertical="center"/>
    </xf>
    <xf numFmtId="0" fontId="111" fillId="0" borderId="10" xfId="0" applyFont="1" applyFill="1" applyBorder="1" applyAlignment="1">
      <alignment horizontal="left" vertical="top"/>
    </xf>
    <xf numFmtId="186" fontId="111" fillId="0" borderId="10" xfId="0" applyNumberFormat="1" applyFont="1" applyBorder="1" applyAlignment="1">
      <alignment/>
    </xf>
    <xf numFmtId="0" fontId="111" fillId="0" borderId="0" xfId="0" applyFont="1" applyFill="1" applyAlignment="1">
      <alignment/>
    </xf>
    <xf numFmtId="0" fontId="5" fillId="46" borderId="10" xfId="0" applyFont="1" applyFill="1" applyBorder="1" applyAlignment="1">
      <alignment horizontal="center" vertical="center" wrapText="1"/>
    </xf>
    <xf numFmtId="0" fontId="110" fillId="46" borderId="10" xfId="0" applyFont="1" applyFill="1" applyBorder="1" applyAlignment="1">
      <alignment horizontal="center" vertical="center" wrapText="1"/>
    </xf>
    <xf numFmtId="14" fontId="122" fillId="10" borderId="10" xfId="0" applyNumberFormat="1" applyFont="1" applyFill="1" applyBorder="1" applyAlignment="1">
      <alignment horizontal="center" vertical="center"/>
    </xf>
    <xf numFmtId="1" fontId="113" fillId="0" borderId="28" xfId="0" applyNumberFormat="1" applyFont="1" applyBorder="1" applyAlignment="1">
      <alignment horizontal="center" vertical="center"/>
    </xf>
    <xf numFmtId="1" fontId="111" fillId="0" borderId="28" xfId="0" applyNumberFormat="1" applyFont="1" applyBorder="1" applyAlignment="1">
      <alignment horizontal="center" vertical="center"/>
    </xf>
    <xf numFmtId="0" fontId="118" fillId="1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20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57" fillId="0" borderId="17" xfId="0" applyFont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7" fontId="66" fillId="0" borderId="17" xfId="0" applyNumberFormat="1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/>
    </xf>
    <xf numFmtId="0" fontId="0" fillId="0" borderId="18" xfId="0" applyFont="1" applyBorder="1" applyAlignment="1">
      <alignment horizontal="right" vertical="top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31" fillId="0" borderId="16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2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32" fillId="33" borderId="10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17" fontId="33" fillId="0" borderId="10" xfId="0" applyNumberFormat="1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22" fillId="35" borderId="10" xfId="0" applyFont="1" applyFill="1" applyBorder="1" applyAlignment="1">
      <alignment horizontal="left" vertical="top" wrapText="1"/>
    </xf>
    <xf numFmtId="0" fontId="32" fillId="33" borderId="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17" fontId="33" fillId="0" borderId="17" xfId="0" applyNumberFormat="1" applyFont="1" applyBorder="1" applyAlignment="1">
      <alignment horizontal="right" vertical="top" wrapText="1"/>
    </xf>
    <xf numFmtId="0" fontId="0" fillId="0" borderId="18" xfId="0" applyBorder="1" applyAlignment="1">
      <alignment vertical="top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17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7" fontId="33" fillId="0" borderId="17" xfId="0" applyNumberFormat="1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4" fillId="0" borderId="35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top" wrapText="1"/>
    </xf>
    <xf numFmtId="0" fontId="44" fillId="0" borderId="37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7" fontId="8" fillId="0" borderId="25" xfId="0" applyNumberFormat="1" applyFont="1" applyBorder="1" applyAlignment="1">
      <alignment horizontal="center"/>
    </xf>
    <xf numFmtId="17" fontId="8" fillId="0" borderId="26" xfId="0" applyNumberFormat="1" applyFont="1" applyBorder="1" applyAlignment="1">
      <alignment horizontal="center"/>
    </xf>
    <xf numFmtId="17" fontId="8" fillId="0" borderId="2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26" fillId="0" borderId="26" xfId="0" applyFont="1" applyFill="1" applyBorder="1" applyAlignment="1">
      <alignment horizontal="center" wrapText="1"/>
    </xf>
    <xf numFmtId="0" fontId="12" fillId="0" borderId="2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right" vertical="top" wrapText="1"/>
    </xf>
    <xf numFmtId="0" fontId="118" fillId="10" borderId="10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/>
    </xf>
    <xf numFmtId="0" fontId="30" fillId="33" borderId="26" xfId="0" applyFont="1" applyFill="1" applyBorder="1" applyAlignment="1">
      <alignment horizontal="center"/>
    </xf>
    <xf numFmtId="0" fontId="30" fillId="33" borderId="27" xfId="0" applyFont="1" applyFill="1" applyBorder="1" applyAlignment="1">
      <alignment horizont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12" fillId="0" borderId="0" xfId="0" applyNumberFormat="1" applyFont="1" applyAlignment="1">
      <alignment horizontal="center" vertical="center"/>
    </xf>
    <xf numFmtId="0" fontId="11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12" fillId="0" borderId="0" xfId="0" applyFont="1" applyAlignment="1">
      <alignment wrapText="1"/>
    </xf>
    <xf numFmtId="0" fontId="121" fillId="0" borderId="0" xfId="0" applyFont="1" applyAlignment="1">
      <alignment horizontal="center" vertical="center"/>
    </xf>
    <xf numFmtId="0" fontId="9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6" fillId="0" borderId="0" xfId="0" applyFont="1" applyAlignment="1">
      <alignment vertical="center" wrapText="1"/>
    </xf>
    <xf numFmtId="0" fontId="111" fillId="0" borderId="0" xfId="0" applyFont="1" applyFill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center" vertical="center" wrapText="1"/>
    </xf>
    <xf numFmtId="14" fontId="111" fillId="0" borderId="0" xfId="0" applyNumberFormat="1" applyFont="1" applyAlignment="1">
      <alignment horizontal="center" vertical="center" wrapText="1"/>
    </xf>
    <xf numFmtId="0" fontId="72" fillId="47" borderId="0" xfId="0" applyFont="1" applyFill="1" applyAlignment="1">
      <alignment vertical="center" wrapText="1"/>
    </xf>
    <xf numFmtId="14" fontId="17" fillId="47" borderId="0" xfId="0" applyNumberFormat="1" applyFont="1" applyFill="1" applyAlignment="1">
      <alignment horizontal="center" vertical="center" wrapText="1"/>
    </xf>
    <xf numFmtId="0" fontId="17" fillId="47" borderId="0" xfId="0" applyFont="1" applyFill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11" fillId="0" borderId="10" xfId="0" applyFont="1" applyFill="1" applyBorder="1" applyAlignment="1">
      <alignment/>
    </xf>
    <xf numFmtId="0" fontId="113" fillId="0" borderId="10" xfId="0" applyFont="1" applyFill="1" applyBorder="1" applyAlignment="1">
      <alignment/>
    </xf>
    <xf numFmtId="0" fontId="1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12" fillId="0" borderId="0" xfId="0" applyFont="1" applyAlignment="1">
      <alignment vertical="center" wrapText="1"/>
    </xf>
    <xf numFmtId="0" fontId="12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12" fillId="0" borderId="28" xfId="0" applyFont="1" applyFill="1" applyBorder="1" applyAlignment="1">
      <alignment/>
    </xf>
    <xf numFmtId="0" fontId="54" fillId="0" borderId="28" xfId="0" applyFont="1" applyBorder="1" applyAlignment="1">
      <alignment/>
    </xf>
    <xf numFmtId="0" fontId="111" fillId="0" borderId="28" xfId="0" applyFont="1" applyBorder="1" applyAlignment="1">
      <alignment vertical="top"/>
    </xf>
    <xf numFmtId="0" fontId="15" fillId="0" borderId="28" xfId="0" applyFont="1" applyFill="1" applyBorder="1" applyAlignment="1">
      <alignment/>
    </xf>
    <xf numFmtId="0" fontId="17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113" fillId="0" borderId="28" xfId="0" applyFont="1" applyBorder="1" applyAlignment="1">
      <alignment/>
    </xf>
    <xf numFmtId="0" fontId="111" fillId="0" borderId="28" xfId="0" applyFont="1" applyBorder="1" applyAlignment="1">
      <alignment/>
    </xf>
    <xf numFmtId="0" fontId="35" fillId="0" borderId="28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28" xfId="0" applyFont="1" applyFill="1" applyBorder="1" applyAlignment="1">
      <alignment/>
    </xf>
    <xf numFmtId="0" fontId="0" fillId="0" borderId="28" xfId="0" applyFont="1" applyBorder="1" applyAlignment="1">
      <alignment/>
    </xf>
    <xf numFmtId="0" fontId="118" fillId="10" borderId="25" xfId="0" applyFont="1" applyFill="1" applyBorder="1" applyAlignment="1">
      <alignment vertical="center"/>
    </xf>
    <xf numFmtId="0" fontId="118" fillId="10" borderId="27" xfId="0" applyFont="1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12" fillId="0" borderId="25" xfId="0" applyFont="1" applyBorder="1" applyAlignment="1">
      <alignment/>
    </xf>
    <xf numFmtId="0" fontId="112" fillId="0" borderId="27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7" xfId="0" applyFont="1" applyBorder="1" applyAlignment="1">
      <alignment/>
    </xf>
    <xf numFmtId="0" fontId="30" fillId="33" borderId="25" xfId="0" applyFont="1" applyFill="1" applyBorder="1" applyAlignment="1">
      <alignment/>
    </xf>
    <xf numFmtId="0" fontId="30" fillId="33" borderId="26" xfId="0" applyFont="1" applyFill="1" applyBorder="1" applyAlignment="1">
      <alignment/>
    </xf>
    <xf numFmtId="0" fontId="30" fillId="33" borderId="2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14" fontId="0" fillId="0" borderId="0" xfId="0" applyNumberFormat="1" applyFont="1" applyAlignment="1">
      <alignment/>
    </xf>
    <xf numFmtId="14" fontId="112" fillId="0" borderId="0" xfId="0" applyNumberFormat="1" applyFont="1" applyAlignment="1">
      <alignment/>
    </xf>
    <xf numFmtId="0" fontId="112" fillId="0" borderId="0" xfId="0" applyFont="1" applyBorder="1" applyAlignment="1">
      <alignment horizontal="center"/>
    </xf>
    <xf numFmtId="0" fontId="111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47" fillId="33" borderId="0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2"/>
  <sheetViews>
    <sheetView zoomScale="70" zoomScaleNormal="70" zoomScaleSheetLayoutView="100" zoomScalePageLayoutView="0" workbookViewId="0" topLeftCell="A1">
      <selection activeCell="F81" sqref="F81"/>
    </sheetView>
  </sheetViews>
  <sheetFormatPr defaultColWidth="9.140625" defaultRowHeight="17.25" customHeight="1"/>
  <cols>
    <col min="1" max="1" width="5.28125" style="0" customWidth="1"/>
    <col min="2" max="2" width="16.28125" style="0" customWidth="1"/>
    <col min="3" max="3" width="6.00390625" style="0" customWidth="1"/>
    <col min="4" max="4" width="10.140625" style="0" bestFit="1" customWidth="1"/>
    <col min="5" max="5" width="7.28125" style="0" customWidth="1"/>
    <col min="6" max="6" width="8.00390625" style="0" customWidth="1"/>
    <col min="7" max="7" width="10.28125" style="0" customWidth="1"/>
    <col min="8" max="8" width="10.8515625" style="0" customWidth="1"/>
    <col min="9" max="9" width="8.57421875" style="0" customWidth="1"/>
    <col min="10" max="10" width="9.57421875" style="0" customWidth="1"/>
    <col min="11" max="11" width="8.421875" style="0" customWidth="1"/>
    <col min="12" max="12" width="8.8515625" style="0" customWidth="1"/>
    <col min="13" max="13" width="8.00390625" style="0" customWidth="1"/>
    <col min="14" max="14" width="9.28125" style="0" bestFit="1" customWidth="1"/>
    <col min="15" max="15" width="7.8515625" style="0" customWidth="1"/>
    <col min="16" max="16" width="9.7109375" style="0" customWidth="1"/>
    <col min="17" max="17" width="6.28125" style="0" customWidth="1"/>
    <col min="18" max="18" width="9.28125" style="0" customWidth="1"/>
    <col min="19" max="19" width="7.28125" style="0" customWidth="1"/>
    <col min="20" max="20" width="8.421875" style="0" bestFit="1" customWidth="1"/>
    <col min="22" max="22" width="11.57421875" style="0" bestFit="1" customWidth="1"/>
    <col min="24" max="24" width="10.28125" style="0" bestFit="1" customWidth="1"/>
    <col min="25" max="25" width="12.140625" style="0" customWidth="1"/>
    <col min="28" max="28" width="11.57421875" style="0" bestFit="1" customWidth="1"/>
  </cols>
  <sheetData>
    <row r="1" spans="2:20" s="101" customFormat="1" ht="15" customHeight="1">
      <c r="B1" s="1050" t="s">
        <v>115</v>
      </c>
      <c r="C1" s="1051"/>
      <c r="D1" s="1049" t="s">
        <v>22</v>
      </c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68" t="s">
        <v>893</v>
      </c>
      <c r="S1" s="1051"/>
      <c r="T1" s="1069"/>
    </row>
    <row r="2" spans="2:20" s="101" customFormat="1" ht="15" customHeight="1">
      <c r="B2" s="1028" t="s">
        <v>116</v>
      </c>
      <c r="C2" s="1029"/>
      <c r="D2" s="1029"/>
      <c r="E2" s="1029"/>
      <c r="F2" s="1029"/>
      <c r="G2" s="1029"/>
      <c r="H2" s="1029"/>
      <c r="I2" s="1029"/>
      <c r="J2" s="1029"/>
      <c r="K2" s="1029"/>
      <c r="L2" s="1029"/>
      <c r="M2" s="1029"/>
      <c r="N2" s="1029"/>
      <c r="O2" s="1029"/>
      <c r="P2" s="1029"/>
      <c r="Q2" s="1029"/>
      <c r="R2" s="1029"/>
      <c r="S2" s="1029"/>
      <c r="T2" s="1030"/>
    </row>
    <row r="3" spans="2:20" s="101" customFormat="1" ht="15" customHeight="1">
      <c r="B3" s="1036" t="s">
        <v>194</v>
      </c>
      <c r="C3" s="1037"/>
      <c r="D3" s="1037"/>
      <c r="E3" s="1037"/>
      <c r="F3" s="1037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9"/>
    </row>
    <row r="4" spans="2:20" s="101" customFormat="1" ht="15" customHeight="1">
      <c r="B4" s="118"/>
      <c r="C4" s="102"/>
      <c r="D4" s="103"/>
      <c r="E4" s="1066" t="s">
        <v>53</v>
      </c>
      <c r="F4" s="1032"/>
      <c r="G4" s="1032"/>
      <c r="H4" s="115"/>
      <c r="I4" s="116"/>
      <c r="J4" s="1066" t="s">
        <v>54</v>
      </c>
      <c r="K4" s="1032"/>
      <c r="L4" s="1032"/>
      <c r="M4" s="115"/>
      <c r="N4" s="117"/>
      <c r="O4" s="115"/>
      <c r="P4" s="1066" t="s">
        <v>55</v>
      </c>
      <c r="Q4" s="1032"/>
      <c r="R4" s="1032"/>
      <c r="S4" s="103"/>
      <c r="T4" s="105"/>
    </row>
    <row r="5" spans="2:20" s="101" customFormat="1" ht="15" customHeight="1">
      <c r="B5" s="338" t="s">
        <v>1</v>
      </c>
      <c r="C5" s="368"/>
      <c r="D5" s="338"/>
      <c r="E5" s="1056" t="s">
        <v>130</v>
      </c>
      <c r="F5" s="1057"/>
      <c r="G5" s="367" t="s">
        <v>48</v>
      </c>
      <c r="H5" s="338"/>
      <c r="I5" s="338"/>
      <c r="J5" s="1065" t="s">
        <v>130</v>
      </c>
      <c r="K5" s="1057"/>
      <c r="L5" s="339" t="s">
        <v>48</v>
      </c>
      <c r="M5" s="338"/>
      <c r="N5" s="338"/>
      <c r="O5" s="338"/>
      <c r="P5" s="1056" t="s">
        <v>130</v>
      </c>
      <c r="Q5" s="1057"/>
      <c r="R5" s="367" t="s">
        <v>48</v>
      </c>
      <c r="S5" s="338"/>
      <c r="T5" s="338"/>
    </row>
    <row r="6" spans="2:20" s="101" customFormat="1" ht="15" customHeight="1">
      <c r="B6" s="1043" t="s">
        <v>131</v>
      </c>
      <c r="C6" s="1044"/>
      <c r="D6" s="338"/>
      <c r="E6" s="369">
        <v>146</v>
      </c>
      <c r="F6" s="340"/>
      <c r="G6" s="370">
        <v>2680.37</v>
      </c>
      <c r="H6" s="340"/>
      <c r="I6" s="340"/>
      <c r="J6" s="341">
        <v>0</v>
      </c>
      <c r="K6" s="341"/>
      <c r="L6" s="341">
        <v>0</v>
      </c>
      <c r="M6" s="340"/>
      <c r="N6" s="340"/>
      <c r="O6" s="340"/>
      <c r="P6" s="369">
        <v>0</v>
      </c>
      <c r="Q6" s="369"/>
      <c r="R6" s="369">
        <v>0</v>
      </c>
      <c r="S6" s="338"/>
      <c r="T6" s="338"/>
    </row>
    <row r="7" spans="2:20" s="101" customFormat="1" ht="15" customHeight="1">
      <c r="B7" s="1043" t="s">
        <v>132</v>
      </c>
      <c r="C7" s="1044"/>
      <c r="D7" s="338"/>
      <c r="E7" s="370">
        <v>28</v>
      </c>
      <c r="F7" s="340"/>
      <c r="G7" s="510">
        <v>271</v>
      </c>
      <c r="H7" s="340"/>
      <c r="I7" s="340"/>
      <c r="J7" s="341">
        <v>0</v>
      </c>
      <c r="K7" s="341"/>
      <c r="L7" s="341">
        <v>0</v>
      </c>
      <c r="M7" s="340"/>
      <c r="N7" s="340"/>
      <c r="O7" s="340"/>
      <c r="P7" s="369">
        <v>0</v>
      </c>
      <c r="Q7" s="369"/>
      <c r="R7" s="369">
        <v>0</v>
      </c>
      <c r="S7" s="338"/>
      <c r="T7" s="338"/>
    </row>
    <row r="8" spans="2:22" s="101" customFormat="1" ht="15" customHeight="1">
      <c r="B8" s="371"/>
      <c r="C8" s="371"/>
      <c r="D8" s="342" t="s">
        <v>155</v>
      </c>
      <c r="E8" s="372">
        <f>E6+E7</f>
        <v>174</v>
      </c>
      <c r="F8" s="345"/>
      <c r="G8" s="666">
        <f>G6+G7</f>
        <v>2951.37</v>
      </c>
      <c r="H8" s="345"/>
      <c r="I8" s="342"/>
      <c r="J8" s="343">
        <f>SUM(J6:J7)</f>
        <v>0</v>
      </c>
      <c r="K8" s="344"/>
      <c r="L8" s="343">
        <f>SUM(L6:L7)</f>
        <v>0</v>
      </c>
      <c r="M8" s="345"/>
      <c r="N8" s="342"/>
      <c r="O8" s="345"/>
      <c r="P8" s="372">
        <f>SUM(P6:P7)</f>
        <v>0</v>
      </c>
      <c r="Q8" s="373"/>
      <c r="R8" s="372">
        <f>SUM(R6:R7)</f>
        <v>0</v>
      </c>
      <c r="S8" s="338"/>
      <c r="T8" s="338"/>
      <c r="V8" s="101">
        <f>R6+R10</f>
        <v>0</v>
      </c>
    </row>
    <row r="9" spans="2:22" s="101" customFormat="1" ht="15" customHeight="1">
      <c r="B9" s="371" t="s">
        <v>2</v>
      </c>
      <c r="C9" s="371"/>
      <c r="D9" s="342"/>
      <c r="E9" s="370"/>
      <c r="F9" s="347"/>
      <c r="G9" s="370"/>
      <c r="H9" s="347"/>
      <c r="I9" s="338"/>
      <c r="J9" s="341"/>
      <c r="K9" s="346"/>
      <c r="L9" s="341"/>
      <c r="M9" s="338"/>
      <c r="N9" s="338"/>
      <c r="O9" s="338"/>
      <c r="P9" s="370"/>
      <c r="Q9" s="347"/>
      <c r="R9" s="370"/>
      <c r="S9" s="338"/>
      <c r="T9" s="338"/>
      <c r="V9" s="101">
        <f>V8-R14</f>
        <v>0</v>
      </c>
    </row>
    <row r="10" spans="2:20" s="101" customFormat="1" ht="15" customHeight="1">
      <c r="B10" s="1043" t="s">
        <v>131</v>
      </c>
      <c r="C10" s="1044"/>
      <c r="D10" s="342"/>
      <c r="E10" s="370">
        <v>2</v>
      </c>
      <c r="F10" s="338"/>
      <c r="G10" s="370">
        <v>0</v>
      </c>
      <c r="H10" s="370"/>
      <c r="I10" s="338"/>
      <c r="J10" s="341">
        <v>0</v>
      </c>
      <c r="K10" s="341"/>
      <c r="L10" s="411">
        <v>0</v>
      </c>
      <c r="M10" s="338"/>
      <c r="N10" s="338"/>
      <c r="O10" s="338"/>
      <c r="P10" s="370">
        <v>0</v>
      </c>
      <c r="Q10" s="338"/>
      <c r="R10" s="370">
        <v>0</v>
      </c>
      <c r="S10" s="338"/>
      <c r="T10" s="338"/>
    </row>
    <row r="11" spans="2:20" s="101" customFormat="1" ht="15" customHeight="1">
      <c r="B11" s="1043" t="s">
        <v>132</v>
      </c>
      <c r="C11" s="1044"/>
      <c r="D11" s="342"/>
      <c r="E11" s="370">
        <v>0</v>
      </c>
      <c r="F11" s="338"/>
      <c r="G11" s="370">
        <v>0</v>
      </c>
      <c r="H11" s="370"/>
      <c r="I11" s="338"/>
      <c r="J11" s="341">
        <v>0</v>
      </c>
      <c r="K11" s="341"/>
      <c r="L11" s="341">
        <v>0</v>
      </c>
      <c r="M11" s="338"/>
      <c r="N11" s="338"/>
      <c r="O11" s="338"/>
      <c r="P11" s="370">
        <v>0</v>
      </c>
      <c r="Q11" s="338"/>
      <c r="R11" s="370">
        <v>0</v>
      </c>
      <c r="S11" s="338"/>
      <c r="T11" s="338"/>
    </row>
    <row r="12" spans="2:20" s="101" customFormat="1" ht="15" customHeight="1">
      <c r="B12" s="371"/>
      <c r="C12" s="371"/>
      <c r="D12" s="342" t="s">
        <v>155</v>
      </c>
      <c r="E12" s="348">
        <f>E10+E11</f>
        <v>2</v>
      </c>
      <c r="F12" s="342"/>
      <c r="G12" s="348">
        <f>G10+G11</f>
        <v>0</v>
      </c>
      <c r="H12" s="348"/>
      <c r="I12" s="338"/>
      <c r="J12" s="343">
        <f>SUM(J10:J11)</f>
        <v>0</v>
      </c>
      <c r="K12" s="343"/>
      <c r="L12" s="343">
        <f>SUM(L10:L11)</f>
        <v>0</v>
      </c>
      <c r="M12" s="338"/>
      <c r="N12" s="338"/>
      <c r="O12" s="338"/>
      <c r="P12" s="348">
        <f>SUM(P10:P11)</f>
        <v>0</v>
      </c>
      <c r="Q12" s="342"/>
      <c r="R12" s="348">
        <f>SUM(R10:R11)</f>
        <v>0</v>
      </c>
      <c r="S12" s="338"/>
      <c r="T12" s="338"/>
    </row>
    <row r="13" spans="2:20" s="101" customFormat="1" ht="15" customHeight="1">
      <c r="B13" s="371" t="s">
        <v>29</v>
      </c>
      <c r="C13" s="371"/>
      <c r="D13" s="342"/>
      <c r="E13" s="370"/>
      <c r="F13" s="347"/>
      <c r="G13" s="370"/>
      <c r="H13" s="347"/>
      <c r="I13" s="338"/>
      <c r="J13" s="341"/>
      <c r="K13" s="346"/>
      <c r="L13" s="341"/>
      <c r="M13" s="338"/>
      <c r="N13" s="338"/>
      <c r="O13" s="338"/>
      <c r="P13" s="370"/>
      <c r="Q13" s="347"/>
      <c r="R13" s="370"/>
      <c r="S13" s="338"/>
      <c r="T13" s="338"/>
    </row>
    <row r="14" spans="2:20" s="101" customFormat="1" ht="15" customHeight="1">
      <c r="B14" s="1043" t="s">
        <v>131</v>
      </c>
      <c r="C14" s="1044"/>
      <c r="D14" s="342"/>
      <c r="E14" s="370">
        <v>0</v>
      </c>
      <c r="F14" s="338"/>
      <c r="G14" s="370">
        <v>0</v>
      </c>
      <c r="H14" s="338"/>
      <c r="I14" s="338"/>
      <c r="J14" s="341">
        <v>0</v>
      </c>
      <c r="K14" s="346"/>
      <c r="L14" s="341">
        <v>0</v>
      </c>
      <c r="M14" s="338"/>
      <c r="N14" s="338"/>
      <c r="O14" s="338"/>
      <c r="P14" s="370">
        <v>0</v>
      </c>
      <c r="Q14" s="338"/>
      <c r="R14" s="370">
        <v>0</v>
      </c>
      <c r="S14" s="338"/>
      <c r="T14" s="338"/>
    </row>
    <row r="15" spans="2:20" s="101" customFormat="1" ht="15" customHeight="1">
      <c r="B15" s="1043" t="s">
        <v>132</v>
      </c>
      <c r="C15" s="1044"/>
      <c r="D15" s="342"/>
      <c r="E15" s="370">
        <v>0</v>
      </c>
      <c r="F15" s="338"/>
      <c r="G15" s="370">
        <v>0</v>
      </c>
      <c r="H15" s="338"/>
      <c r="I15" s="338"/>
      <c r="J15" s="341">
        <v>0</v>
      </c>
      <c r="K15" s="346"/>
      <c r="L15" s="341">
        <v>0</v>
      </c>
      <c r="M15" s="338"/>
      <c r="N15" s="338"/>
      <c r="O15" s="338"/>
      <c r="P15" s="370">
        <v>0</v>
      </c>
      <c r="Q15" s="338"/>
      <c r="R15" s="370">
        <v>0</v>
      </c>
      <c r="S15" s="338"/>
      <c r="T15" s="338"/>
    </row>
    <row r="16" spans="2:20" s="101" customFormat="1" ht="15" customHeight="1">
      <c r="B16" s="371"/>
      <c r="C16" s="371"/>
      <c r="D16" s="342" t="s">
        <v>155</v>
      </c>
      <c r="E16" s="348">
        <f>E14+E15</f>
        <v>0</v>
      </c>
      <c r="F16" s="338"/>
      <c r="G16" s="348">
        <f>G14+G15</f>
        <v>0</v>
      </c>
      <c r="H16" s="342"/>
      <c r="I16" s="342"/>
      <c r="J16" s="343">
        <f>SUM(J14:J15)</f>
        <v>0</v>
      </c>
      <c r="K16" s="338"/>
      <c r="L16" s="343">
        <f>L14+L15</f>
        <v>0</v>
      </c>
      <c r="M16" s="342"/>
      <c r="N16" s="342"/>
      <c r="O16" s="342"/>
      <c r="P16" s="348">
        <f>P14+P15</f>
        <v>0</v>
      </c>
      <c r="Q16" s="338"/>
      <c r="R16" s="348">
        <f>R14+R15</f>
        <v>0</v>
      </c>
      <c r="S16" s="338"/>
      <c r="T16" s="338"/>
    </row>
    <row r="17" spans="2:20" s="101" customFormat="1" ht="15" customHeight="1">
      <c r="B17" s="371" t="s">
        <v>4</v>
      </c>
      <c r="C17" s="371"/>
      <c r="D17" s="342"/>
      <c r="E17" s="370"/>
      <c r="F17" s="347"/>
      <c r="G17" s="370"/>
      <c r="H17" s="347"/>
      <c r="I17" s="338"/>
      <c r="J17" s="341"/>
      <c r="K17" s="346"/>
      <c r="L17" s="341"/>
      <c r="M17" s="338"/>
      <c r="N17" s="338"/>
      <c r="O17" s="338"/>
      <c r="P17" s="370"/>
      <c r="Q17" s="347"/>
      <c r="R17" s="370"/>
      <c r="S17" s="338"/>
      <c r="T17" s="338"/>
    </row>
    <row r="18" spans="2:22" s="101" customFormat="1" ht="15" customHeight="1">
      <c r="B18" s="1043" t="s">
        <v>131</v>
      </c>
      <c r="C18" s="1044"/>
      <c r="D18" s="342"/>
      <c r="E18" s="370">
        <f>E6+E10-E14</f>
        <v>148</v>
      </c>
      <c r="F18" s="370"/>
      <c r="G18" s="370">
        <f>G6+G10-G14</f>
        <v>2680.37</v>
      </c>
      <c r="H18" s="370"/>
      <c r="I18" s="370"/>
      <c r="J18" s="370">
        <f>J6+J10-J14</f>
        <v>0</v>
      </c>
      <c r="K18" s="370"/>
      <c r="L18" s="370">
        <f>L6+L10-L14</f>
        <v>0</v>
      </c>
      <c r="M18" s="338"/>
      <c r="N18" s="338"/>
      <c r="O18" s="338"/>
      <c r="P18" s="370">
        <f>P6+P10-P14</f>
        <v>0</v>
      </c>
      <c r="Q18" s="370"/>
      <c r="R18" s="370">
        <f>R6+R10-R14</f>
        <v>0</v>
      </c>
      <c r="S18" s="338"/>
      <c r="T18" s="338"/>
      <c r="V18" s="101">
        <f>R18-P28</f>
        <v>0</v>
      </c>
    </row>
    <row r="19" spans="2:20" s="101" customFormat="1" ht="15" customHeight="1">
      <c r="B19" s="1043" t="s">
        <v>132</v>
      </c>
      <c r="C19" s="1044"/>
      <c r="D19" s="342"/>
      <c r="E19" s="370">
        <f>E7+E11-E15</f>
        <v>28</v>
      </c>
      <c r="F19" s="370"/>
      <c r="G19" s="510">
        <f>G7+G11-G15</f>
        <v>271</v>
      </c>
      <c r="H19" s="370"/>
      <c r="I19" s="370"/>
      <c r="J19" s="370">
        <f>J7+J11-J15</f>
        <v>0</v>
      </c>
      <c r="K19" s="370"/>
      <c r="L19" s="370">
        <f>L7+L11-L15</f>
        <v>0</v>
      </c>
      <c r="M19" s="338"/>
      <c r="N19" s="338"/>
      <c r="O19" s="338"/>
      <c r="P19" s="370">
        <f>P7+P11-P15</f>
        <v>0</v>
      </c>
      <c r="Q19" s="370"/>
      <c r="R19" s="370">
        <f>R7+R11-R15</f>
        <v>0</v>
      </c>
      <c r="S19" s="338"/>
      <c r="T19" s="338"/>
    </row>
    <row r="20" spans="2:20" s="111" customFormat="1" ht="15" customHeight="1">
      <c r="B20" s="342"/>
      <c r="C20" s="374"/>
      <c r="D20" s="342" t="s">
        <v>155</v>
      </c>
      <c r="E20" s="348">
        <f>SUM(E18:E19)</f>
        <v>176</v>
      </c>
      <c r="F20" s="348"/>
      <c r="G20" s="348">
        <f>SUM(G18:G19)</f>
        <v>2951.37</v>
      </c>
      <c r="H20" s="348"/>
      <c r="I20" s="348"/>
      <c r="J20" s="348">
        <f>SUM(J18:J19)</f>
        <v>0</v>
      </c>
      <c r="K20" s="348"/>
      <c r="L20" s="348">
        <f>SUM(L18:L19)</f>
        <v>0</v>
      </c>
      <c r="M20" s="342"/>
      <c r="N20" s="342"/>
      <c r="O20" s="342"/>
      <c r="P20" s="348">
        <f>SUM(P18:P19)</f>
        <v>0</v>
      </c>
      <c r="Q20" s="348"/>
      <c r="R20" s="348">
        <f>SUM(R18:R19)</f>
        <v>0</v>
      </c>
      <c r="S20" s="342"/>
      <c r="T20" s="342"/>
    </row>
    <row r="21" spans="2:20" s="101" customFormat="1" ht="15" customHeight="1">
      <c r="B21" s="338"/>
      <c r="C21" s="368"/>
      <c r="D21" s="342"/>
      <c r="E21" s="348"/>
      <c r="F21" s="347"/>
      <c r="G21" s="348"/>
      <c r="H21" s="347"/>
      <c r="I21" s="343"/>
      <c r="J21" s="346"/>
      <c r="K21" s="343"/>
      <c r="L21" s="347"/>
      <c r="M21" s="348"/>
      <c r="N21" s="347"/>
      <c r="O21" s="348"/>
      <c r="P21" s="338"/>
      <c r="Q21" s="338"/>
      <c r="R21" s="338"/>
      <c r="S21" s="338"/>
      <c r="T21" s="338"/>
    </row>
    <row r="22" spans="2:20" s="101" customFormat="1" ht="15" customHeight="1">
      <c r="B22" s="120"/>
      <c r="C22" s="1031" t="s">
        <v>53</v>
      </c>
      <c r="D22" s="1032"/>
      <c r="E22" s="1032"/>
      <c r="F22" s="1032"/>
      <c r="G22" s="1032"/>
      <c r="H22" s="1032"/>
      <c r="I22" s="1063" t="s">
        <v>54</v>
      </c>
      <c r="J22" s="1059"/>
      <c r="K22" s="1059"/>
      <c r="L22" s="1059"/>
      <c r="M22" s="1059"/>
      <c r="N22" s="1059"/>
      <c r="O22" s="1031" t="s">
        <v>55</v>
      </c>
      <c r="P22" s="1032"/>
      <c r="Q22" s="1032"/>
      <c r="R22" s="1032"/>
      <c r="S22" s="1032"/>
      <c r="T22" s="1033"/>
    </row>
    <row r="23" spans="2:20" s="101" customFormat="1" ht="27.75" customHeight="1">
      <c r="B23" s="121" t="s">
        <v>133</v>
      </c>
      <c r="C23" s="98" t="s">
        <v>86</v>
      </c>
      <c r="D23" s="98" t="s">
        <v>87</v>
      </c>
      <c r="E23" s="98" t="s">
        <v>88</v>
      </c>
      <c r="F23" s="98" t="s">
        <v>87</v>
      </c>
      <c r="G23" s="98" t="s">
        <v>155</v>
      </c>
      <c r="H23" s="98" t="s">
        <v>87</v>
      </c>
      <c r="I23" s="349" t="s">
        <v>86</v>
      </c>
      <c r="J23" s="349" t="s">
        <v>87</v>
      </c>
      <c r="K23" s="349" t="s">
        <v>88</v>
      </c>
      <c r="L23" s="349" t="s">
        <v>87</v>
      </c>
      <c r="M23" s="349" t="s">
        <v>155</v>
      </c>
      <c r="N23" s="349" t="s">
        <v>87</v>
      </c>
      <c r="O23" s="98" t="s">
        <v>86</v>
      </c>
      <c r="P23" s="98" t="s">
        <v>87</v>
      </c>
      <c r="Q23" s="98" t="s">
        <v>88</v>
      </c>
      <c r="R23" s="98" t="s">
        <v>87</v>
      </c>
      <c r="S23" s="98" t="s">
        <v>155</v>
      </c>
      <c r="T23" s="122" t="s">
        <v>87</v>
      </c>
    </row>
    <row r="24" spans="1:26" s="101" customFormat="1" ht="15" customHeight="1" thickBot="1">
      <c r="A24" s="497" t="s">
        <v>182</v>
      </c>
      <c r="B24" s="123" t="s">
        <v>89</v>
      </c>
      <c r="C24" s="276">
        <v>4</v>
      </c>
      <c r="D24" s="276">
        <v>413.1</v>
      </c>
      <c r="E24" s="276">
        <v>0</v>
      </c>
      <c r="F24" s="276">
        <v>0</v>
      </c>
      <c r="G24" s="277">
        <f aca="true" t="shared" si="0" ref="G24:H27">C24+E24</f>
        <v>4</v>
      </c>
      <c r="H24" s="277">
        <f t="shared" si="0"/>
        <v>413.1</v>
      </c>
      <c r="I24" s="276">
        <v>0</v>
      </c>
      <c r="J24" s="276">
        <v>0</v>
      </c>
      <c r="K24" s="276">
        <v>0</v>
      </c>
      <c r="L24" s="276">
        <v>0</v>
      </c>
      <c r="M24" s="277">
        <f aca="true" t="shared" si="1" ref="M24:N27">I24+K24</f>
        <v>0</v>
      </c>
      <c r="N24" s="277">
        <f t="shared" si="1"/>
        <v>0</v>
      </c>
      <c r="O24" s="276">
        <v>0</v>
      </c>
      <c r="P24" s="276">
        <v>0</v>
      </c>
      <c r="Q24" s="276">
        <v>0</v>
      </c>
      <c r="R24" s="276">
        <v>0</v>
      </c>
      <c r="S24" s="278">
        <f aca="true" t="shared" si="2" ref="S24:T27">O24+Q24</f>
        <v>0</v>
      </c>
      <c r="T24" s="278">
        <f t="shared" si="2"/>
        <v>0</v>
      </c>
      <c r="Z24" s="276"/>
    </row>
    <row r="25" spans="2:26" s="101" customFormat="1" ht="15" customHeight="1" thickBot="1" thickTop="1">
      <c r="B25" s="123" t="s">
        <v>68</v>
      </c>
      <c r="C25" s="276">
        <v>9</v>
      </c>
      <c r="D25" s="276">
        <v>2400.94</v>
      </c>
      <c r="E25" s="276">
        <v>20</v>
      </c>
      <c r="F25" s="276">
        <v>230.12</v>
      </c>
      <c r="G25" s="277">
        <f t="shared" si="0"/>
        <v>29</v>
      </c>
      <c r="H25" s="277">
        <f t="shared" si="0"/>
        <v>2631.06</v>
      </c>
      <c r="I25" s="276">
        <v>0</v>
      </c>
      <c r="J25" s="276">
        <v>0</v>
      </c>
      <c r="K25" s="276">
        <v>0</v>
      </c>
      <c r="L25" s="276">
        <v>0</v>
      </c>
      <c r="M25" s="277">
        <f t="shared" si="1"/>
        <v>0</v>
      </c>
      <c r="N25" s="277">
        <f t="shared" si="1"/>
        <v>0</v>
      </c>
      <c r="O25" s="276">
        <v>0</v>
      </c>
      <c r="P25" s="276">
        <v>0</v>
      </c>
      <c r="Q25" s="276">
        <v>0</v>
      </c>
      <c r="R25" s="276">
        <v>0</v>
      </c>
      <c r="S25" s="278">
        <f t="shared" si="2"/>
        <v>0</v>
      </c>
      <c r="T25" s="278">
        <f t="shared" si="2"/>
        <v>0</v>
      </c>
      <c r="Z25" s="276"/>
    </row>
    <row r="26" spans="2:26" s="101" customFormat="1" ht="15" customHeight="1" thickBot="1" thickTop="1">
      <c r="B26" s="123" t="s">
        <v>69</v>
      </c>
      <c r="C26" s="276">
        <v>33</v>
      </c>
      <c r="D26" s="276">
        <v>943.11</v>
      </c>
      <c r="E26" s="276">
        <v>0</v>
      </c>
      <c r="F26" s="276">
        <v>0</v>
      </c>
      <c r="G26" s="277">
        <f t="shared" si="0"/>
        <v>33</v>
      </c>
      <c r="H26" s="277">
        <f t="shared" si="0"/>
        <v>943.11</v>
      </c>
      <c r="I26" s="276">
        <v>0</v>
      </c>
      <c r="J26" s="276">
        <v>0</v>
      </c>
      <c r="K26" s="276">
        <v>0</v>
      </c>
      <c r="L26" s="276">
        <v>0</v>
      </c>
      <c r="M26" s="277">
        <f t="shared" si="1"/>
        <v>0</v>
      </c>
      <c r="N26" s="277">
        <f t="shared" si="1"/>
        <v>0</v>
      </c>
      <c r="O26" s="276">
        <v>0</v>
      </c>
      <c r="P26" s="276">
        <v>0</v>
      </c>
      <c r="Q26" s="276">
        <v>0</v>
      </c>
      <c r="R26" s="276">
        <v>0</v>
      </c>
      <c r="S26" s="278">
        <f>O26+Q26</f>
        <v>0</v>
      </c>
      <c r="T26" s="278">
        <f t="shared" si="2"/>
        <v>0</v>
      </c>
      <c r="Z26" s="276"/>
    </row>
    <row r="27" spans="2:26" s="101" customFormat="1" ht="15" customHeight="1" thickBot="1" thickTop="1">
      <c r="B27" s="123" t="s">
        <v>70</v>
      </c>
      <c r="C27" s="276">
        <v>100</v>
      </c>
      <c r="D27" s="276">
        <v>1156.47</v>
      </c>
      <c r="E27" s="276">
        <v>9</v>
      </c>
      <c r="F27" s="276">
        <v>40.88</v>
      </c>
      <c r="G27" s="277">
        <f t="shared" si="0"/>
        <v>109</v>
      </c>
      <c r="H27" s="277">
        <f>D27+F27</f>
        <v>1197.3500000000001</v>
      </c>
      <c r="I27" s="276">
        <f>J18-SUM(I24:I26)</f>
        <v>0</v>
      </c>
      <c r="J27" s="276">
        <f>L18-SUM(J24:J26)</f>
        <v>0</v>
      </c>
      <c r="K27" s="276">
        <f>J19-SUM(K24:K26)</f>
        <v>0</v>
      </c>
      <c r="L27" s="276">
        <f>L19-SUM(L24:L26)</f>
        <v>0</v>
      </c>
      <c r="M27" s="277">
        <f t="shared" si="1"/>
        <v>0</v>
      </c>
      <c r="N27" s="277">
        <f t="shared" si="1"/>
        <v>0</v>
      </c>
      <c r="O27" s="276">
        <v>0</v>
      </c>
      <c r="P27" s="276">
        <v>0</v>
      </c>
      <c r="Q27" s="276">
        <f>P19-SUM(Q24:Q26)</f>
        <v>0</v>
      </c>
      <c r="R27" s="276">
        <f>R19-SUM(R24:R26)</f>
        <v>0</v>
      </c>
      <c r="S27" s="278">
        <f>O27+Q27</f>
        <v>0</v>
      </c>
      <c r="T27" s="278">
        <f t="shared" si="2"/>
        <v>0</v>
      </c>
      <c r="Z27" s="276"/>
    </row>
    <row r="28" spans="2:26" s="101" customFormat="1" ht="15" customHeight="1" thickBot="1" thickTop="1">
      <c r="B28" s="124" t="s">
        <v>155</v>
      </c>
      <c r="C28" s="277">
        <f>SUM(C24:C27)</f>
        <v>146</v>
      </c>
      <c r="D28" s="277">
        <f>D24+D25+D26+D27</f>
        <v>4913.62</v>
      </c>
      <c r="E28" s="279">
        <f>SUM(E24:E27)</f>
        <v>29</v>
      </c>
      <c r="F28" s="672">
        <f>F24+F25+F26+F27</f>
        <v>271</v>
      </c>
      <c r="G28" s="280">
        <f>SUM(G24:G27)</f>
        <v>175</v>
      </c>
      <c r="H28" s="280">
        <f>H24+H25+H26+H27</f>
        <v>5184.62</v>
      </c>
      <c r="I28" s="279">
        <f aca="true" t="shared" si="3" ref="I28:T28">SUM(I24:I27)</f>
        <v>0</v>
      </c>
      <c r="J28" s="279">
        <f t="shared" si="3"/>
        <v>0</v>
      </c>
      <c r="K28" s="279">
        <f t="shared" si="3"/>
        <v>0</v>
      </c>
      <c r="L28" s="279">
        <f t="shared" si="3"/>
        <v>0</v>
      </c>
      <c r="M28" s="280">
        <f t="shared" si="3"/>
        <v>0</v>
      </c>
      <c r="N28" s="280">
        <f t="shared" si="3"/>
        <v>0</v>
      </c>
      <c r="O28" s="279">
        <f t="shared" si="3"/>
        <v>0</v>
      </c>
      <c r="P28" s="279">
        <f t="shared" si="3"/>
        <v>0</v>
      </c>
      <c r="Q28" s="279">
        <f t="shared" si="3"/>
        <v>0</v>
      </c>
      <c r="R28" s="279">
        <f t="shared" si="3"/>
        <v>0</v>
      </c>
      <c r="S28" s="280">
        <f>SUM(S24:S27)</f>
        <v>0</v>
      </c>
      <c r="T28" s="280">
        <f t="shared" si="3"/>
        <v>0</v>
      </c>
      <c r="Z28" s="126"/>
    </row>
    <row r="29" spans="4:29" s="101" customFormat="1" ht="17.25" customHeight="1" thickBot="1" thickTop="1">
      <c r="D29" s="269"/>
      <c r="E29" s="268"/>
      <c r="F29" s="281"/>
      <c r="G29" s="280"/>
      <c r="H29" s="280"/>
      <c r="I29" s="275"/>
      <c r="J29" s="275"/>
      <c r="K29" s="270"/>
      <c r="L29" s="270"/>
      <c r="M29" s="274"/>
      <c r="N29" s="274"/>
      <c r="O29" s="282"/>
      <c r="P29" s="282"/>
      <c r="Q29" s="272"/>
      <c r="R29" s="272"/>
      <c r="S29" s="274"/>
      <c r="T29" s="274"/>
      <c r="AC29" s="328"/>
    </row>
    <row r="30" spans="9:20" s="101" customFormat="1" ht="17.25" customHeight="1" thickTop="1">
      <c r="I30" s="270"/>
      <c r="J30" s="270"/>
      <c r="K30" s="270"/>
      <c r="L30" s="270"/>
      <c r="M30" s="271"/>
      <c r="N30" s="270"/>
      <c r="O30" s="272"/>
      <c r="P30" s="272"/>
      <c r="Q30" s="272"/>
      <c r="R30" s="272"/>
      <c r="S30" s="272"/>
      <c r="T30" s="273"/>
    </row>
    <row r="31" s="101" customFormat="1" ht="17.25" customHeight="1"/>
    <row r="32" s="101" customFormat="1" ht="17.25" customHeight="1"/>
    <row r="33" s="101" customFormat="1" ht="17.25" customHeight="1"/>
    <row r="34" s="101" customFormat="1" ht="17.25" customHeight="1"/>
    <row r="35" s="101" customFormat="1" ht="17.25" customHeight="1"/>
    <row r="36" s="101" customFormat="1" ht="17.25" customHeight="1"/>
    <row r="37" s="101" customFormat="1" ht="17.25" customHeight="1"/>
    <row r="38" spans="2:20" s="101" customFormat="1" ht="14.25" customHeight="1">
      <c r="B38" s="1067" t="s">
        <v>26</v>
      </c>
      <c r="C38" s="1055"/>
      <c r="D38" s="1064" t="s">
        <v>24</v>
      </c>
      <c r="E38" s="1064"/>
      <c r="F38" s="1064"/>
      <c r="G38" s="1064"/>
      <c r="H38" s="1064"/>
      <c r="I38" s="1064"/>
      <c r="J38" s="1064"/>
      <c r="K38" s="1064"/>
      <c r="L38" s="1064"/>
      <c r="M38" s="1064"/>
      <c r="N38" s="1064"/>
      <c r="O38" s="1064"/>
      <c r="P38" s="1064"/>
      <c r="Q38" s="1064"/>
      <c r="R38" s="1062" t="s">
        <v>894</v>
      </c>
      <c r="S38" s="1055"/>
      <c r="T38" s="1055"/>
    </row>
    <row r="39" spans="2:20" s="101" customFormat="1" ht="14.25" customHeight="1">
      <c r="B39" s="1052" t="s">
        <v>116</v>
      </c>
      <c r="C39" s="1053"/>
      <c r="D39" s="1053"/>
      <c r="E39" s="1053"/>
      <c r="F39" s="1053"/>
      <c r="G39" s="1053"/>
      <c r="H39" s="1053"/>
      <c r="I39" s="1053"/>
      <c r="J39" s="1053"/>
      <c r="K39" s="1053"/>
      <c r="L39" s="1053"/>
      <c r="M39" s="1053"/>
      <c r="N39" s="1053"/>
      <c r="O39" s="1053"/>
      <c r="P39" s="1053"/>
      <c r="Q39" s="1053"/>
      <c r="R39" s="1053"/>
      <c r="S39" s="1053"/>
      <c r="T39" s="1053"/>
    </row>
    <row r="40" spans="2:20" s="101" customFormat="1" ht="14.25" customHeight="1">
      <c r="B40" s="1054" t="s">
        <v>129</v>
      </c>
      <c r="C40" s="1054"/>
      <c r="D40" s="1054"/>
      <c r="E40" s="1054"/>
      <c r="F40" s="1054"/>
      <c r="G40" s="1055"/>
      <c r="H40" s="1055"/>
      <c r="I40" s="1055"/>
      <c r="J40" s="1055"/>
      <c r="K40" s="1055"/>
      <c r="L40" s="1055"/>
      <c r="M40" s="1055"/>
      <c r="N40" s="1055"/>
      <c r="O40" s="1055"/>
      <c r="P40" s="1055"/>
      <c r="Q40" s="1055"/>
      <c r="R40" s="1055"/>
      <c r="S40" s="1055"/>
      <c r="T40" s="1055"/>
    </row>
    <row r="41" spans="2:20" s="101" customFormat="1" ht="14.25" customHeight="1">
      <c r="B41" s="375"/>
      <c r="C41" s="368"/>
      <c r="D41" s="338"/>
      <c r="E41" s="1058" t="s">
        <v>53</v>
      </c>
      <c r="F41" s="1059"/>
      <c r="G41" s="1059"/>
      <c r="H41" s="366"/>
      <c r="I41" s="366"/>
      <c r="J41" s="1058" t="s">
        <v>54</v>
      </c>
      <c r="K41" s="1059"/>
      <c r="L41" s="1059"/>
      <c r="M41" s="366"/>
      <c r="N41" s="366"/>
      <c r="O41" s="366"/>
      <c r="P41" s="1058" t="s">
        <v>55</v>
      </c>
      <c r="Q41" s="1059"/>
      <c r="R41" s="1059"/>
      <c r="S41" s="338"/>
      <c r="T41" s="338"/>
    </row>
    <row r="42" spans="2:25" s="101" customFormat="1" ht="14.25" customHeight="1">
      <c r="B42" s="338" t="s">
        <v>1</v>
      </c>
      <c r="C42" s="368"/>
      <c r="D42" s="338"/>
      <c r="E42" s="1056" t="s">
        <v>130</v>
      </c>
      <c r="F42" s="1057"/>
      <c r="G42" s="367" t="s">
        <v>48</v>
      </c>
      <c r="H42" s="338"/>
      <c r="I42" s="338"/>
      <c r="J42" s="1060" t="s">
        <v>130</v>
      </c>
      <c r="K42" s="1061"/>
      <c r="L42" s="376" t="s">
        <v>48</v>
      </c>
      <c r="M42" s="338"/>
      <c r="N42" s="338"/>
      <c r="O42" s="338"/>
      <c r="P42" s="1056" t="s">
        <v>130</v>
      </c>
      <c r="Q42" s="1057"/>
      <c r="R42" s="367" t="s">
        <v>48</v>
      </c>
      <c r="S42" s="338"/>
      <c r="T42" s="338"/>
      <c r="Y42"/>
    </row>
    <row r="43" spans="2:25" s="101" customFormat="1" ht="14.25" customHeight="1">
      <c r="B43" s="1043" t="s">
        <v>131</v>
      </c>
      <c r="C43" s="1044"/>
      <c r="D43" s="338"/>
      <c r="E43" s="411">
        <v>639</v>
      </c>
      <c r="F43" s="338"/>
      <c r="G43" s="411">
        <v>14070.37</v>
      </c>
      <c r="H43" s="338"/>
      <c r="I43" s="338"/>
      <c r="J43" s="411">
        <v>0</v>
      </c>
      <c r="K43" s="338"/>
      <c r="L43" s="338">
        <v>0</v>
      </c>
      <c r="M43" s="338"/>
      <c r="N43" s="338"/>
      <c r="O43" s="338"/>
      <c r="P43" s="411">
        <v>0</v>
      </c>
      <c r="Q43" s="338"/>
      <c r="R43" s="338">
        <v>0</v>
      </c>
      <c r="S43" s="338"/>
      <c r="T43" s="338"/>
      <c r="Y43"/>
    </row>
    <row r="44" spans="2:22" s="101" customFormat="1" ht="14.25" customHeight="1">
      <c r="B44" s="1043" t="s">
        <v>132</v>
      </c>
      <c r="C44" s="1044"/>
      <c r="D44" s="338"/>
      <c r="E44" s="411">
        <v>56</v>
      </c>
      <c r="F44" s="338"/>
      <c r="G44" s="411">
        <v>719.98</v>
      </c>
      <c r="H44" s="338"/>
      <c r="I44" s="338"/>
      <c r="J44" s="411">
        <v>0</v>
      </c>
      <c r="K44" s="338"/>
      <c r="L44" s="338">
        <v>0</v>
      </c>
      <c r="M44" s="338"/>
      <c r="N44" s="338"/>
      <c r="O44" s="338"/>
      <c r="P44" s="411">
        <v>0</v>
      </c>
      <c r="Q44" s="338"/>
      <c r="R44" s="338">
        <v>0</v>
      </c>
      <c r="S44" s="338"/>
      <c r="T44" s="338"/>
      <c r="V44" s="509"/>
    </row>
    <row r="45" spans="2:20" s="101" customFormat="1" ht="14.25" customHeight="1">
      <c r="B45" s="371"/>
      <c r="C45" s="371"/>
      <c r="D45" s="342" t="s">
        <v>155</v>
      </c>
      <c r="E45" s="348">
        <f>SUM(E43:E44)</f>
        <v>695</v>
      </c>
      <c r="F45" s="340"/>
      <c r="G45" s="511">
        <f>SUM(G43:G44)</f>
        <v>14790.35</v>
      </c>
      <c r="H45" s="340"/>
      <c r="I45" s="340"/>
      <c r="J45" s="348">
        <f>SUM(J43:J44)</f>
        <v>0</v>
      </c>
      <c r="K45" s="340"/>
      <c r="L45" s="524">
        <f>SUM(L43:L44)</f>
        <v>0</v>
      </c>
      <c r="M45" s="340"/>
      <c r="N45" s="340"/>
      <c r="O45" s="340"/>
      <c r="P45" s="348">
        <f>SUM(P43:P44)</f>
        <v>0</v>
      </c>
      <c r="Q45" s="340"/>
      <c r="R45" s="524">
        <f>R43+R44</f>
        <v>0</v>
      </c>
      <c r="S45" s="338"/>
      <c r="T45" s="338"/>
    </row>
    <row r="46" spans="2:20" s="101" customFormat="1" ht="14.25" customHeight="1">
      <c r="B46" s="651" t="s">
        <v>2</v>
      </c>
      <c r="C46" s="371"/>
      <c r="D46" s="342"/>
      <c r="E46" s="370"/>
      <c r="F46" s="347"/>
      <c r="G46" s="370"/>
      <c r="H46" s="347"/>
      <c r="I46" s="338"/>
      <c r="J46" s="370"/>
      <c r="K46" s="347"/>
      <c r="L46" s="370"/>
      <c r="M46" s="338"/>
      <c r="N46" s="338"/>
      <c r="O46" s="338"/>
      <c r="P46" s="370"/>
      <c r="Q46" s="347"/>
      <c r="R46" s="370"/>
      <c r="S46" s="338"/>
      <c r="T46" s="338" t="s">
        <v>98</v>
      </c>
    </row>
    <row r="47" spans="2:20" s="101" customFormat="1" ht="14.25" customHeight="1">
      <c r="B47" s="1043" t="s">
        <v>131</v>
      </c>
      <c r="C47" s="1044"/>
      <c r="D47" s="342"/>
      <c r="E47" s="370">
        <v>66</v>
      </c>
      <c r="F47" s="338"/>
      <c r="G47" s="370">
        <v>2117.38</v>
      </c>
      <c r="H47" s="370"/>
      <c r="I47" s="338"/>
      <c r="J47" s="370">
        <v>0</v>
      </c>
      <c r="K47" s="370"/>
      <c r="L47" s="370">
        <v>0</v>
      </c>
      <c r="M47" s="338"/>
      <c r="N47" s="338"/>
      <c r="O47" s="338"/>
      <c r="P47" s="370">
        <v>0</v>
      </c>
      <c r="Q47" s="370"/>
      <c r="R47" s="370">
        <v>0</v>
      </c>
      <c r="S47" s="338"/>
      <c r="T47" s="338"/>
    </row>
    <row r="48" spans="2:20" s="101" customFormat="1" ht="14.25" customHeight="1">
      <c r="B48" s="1043" t="s">
        <v>132</v>
      </c>
      <c r="C48" s="1044"/>
      <c r="D48" s="342"/>
      <c r="E48" s="370">
        <v>12</v>
      </c>
      <c r="F48" s="338"/>
      <c r="G48" s="370">
        <v>59.01</v>
      </c>
      <c r="H48" s="370"/>
      <c r="I48" s="338"/>
      <c r="J48" s="370">
        <v>0</v>
      </c>
      <c r="K48" s="370"/>
      <c r="L48" s="370">
        <v>0</v>
      </c>
      <c r="M48" s="338"/>
      <c r="N48" s="338"/>
      <c r="O48" s="338"/>
      <c r="P48" s="370">
        <v>0</v>
      </c>
      <c r="Q48" s="370"/>
      <c r="R48" s="370">
        <v>0</v>
      </c>
      <c r="S48" s="338"/>
      <c r="T48" s="338"/>
    </row>
    <row r="49" spans="2:20" s="111" customFormat="1" ht="14.25" customHeight="1">
      <c r="B49" s="374"/>
      <c r="C49" s="374"/>
      <c r="D49" s="342" t="s">
        <v>155</v>
      </c>
      <c r="E49" s="348">
        <f>SUM(E47:E48)</f>
        <v>78</v>
      </c>
      <c r="F49" s="342"/>
      <c r="G49" s="348">
        <f>G47+G48</f>
        <v>2176.3900000000003</v>
      </c>
      <c r="H49" s="348"/>
      <c r="I49" s="342"/>
      <c r="J49" s="348">
        <f>SUM(J47:J48)</f>
        <v>0</v>
      </c>
      <c r="K49" s="348"/>
      <c r="L49" s="511">
        <f>SUM(L47:L48)</f>
        <v>0</v>
      </c>
      <c r="M49" s="342"/>
      <c r="N49" s="342"/>
      <c r="O49" s="342"/>
      <c r="P49" s="348">
        <f>SUM(P47:P48)</f>
        <v>0</v>
      </c>
      <c r="Q49" s="348"/>
      <c r="R49" s="348">
        <f>SUM(R47:R48)</f>
        <v>0</v>
      </c>
      <c r="S49" s="342"/>
      <c r="T49" s="342"/>
    </row>
    <row r="50" spans="2:20" s="101" customFormat="1" ht="14.25" customHeight="1">
      <c r="B50" s="651" t="s">
        <v>29</v>
      </c>
      <c r="C50" s="371"/>
      <c r="D50" s="342"/>
      <c r="E50" s="370"/>
      <c r="F50" s="347"/>
      <c r="G50" s="370"/>
      <c r="H50" s="347"/>
      <c r="I50" s="338"/>
      <c r="J50" s="370"/>
      <c r="K50" s="347"/>
      <c r="L50" s="370"/>
      <c r="M50" s="338"/>
      <c r="N50" s="338"/>
      <c r="O50" s="338"/>
      <c r="P50" s="370"/>
      <c r="Q50" s="347"/>
      <c r="R50" s="370"/>
      <c r="S50" s="338"/>
      <c r="T50" s="338"/>
    </row>
    <row r="51" spans="2:20" s="101" customFormat="1" ht="14.25" customHeight="1">
      <c r="B51" s="1043" t="s">
        <v>131</v>
      </c>
      <c r="C51" s="1044"/>
      <c r="D51" s="342"/>
      <c r="E51" s="370">
        <v>0</v>
      </c>
      <c r="F51" s="338"/>
      <c r="G51" s="370">
        <v>0</v>
      </c>
      <c r="H51" s="338"/>
      <c r="I51" s="338"/>
      <c r="J51" s="370">
        <v>0</v>
      </c>
      <c r="K51" s="347"/>
      <c r="L51" s="510">
        <v>0</v>
      </c>
      <c r="M51" s="338"/>
      <c r="N51" s="338"/>
      <c r="O51" s="338"/>
      <c r="P51" s="370">
        <v>0</v>
      </c>
      <c r="Q51" s="338"/>
      <c r="R51" s="370">
        <v>0</v>
      </c>
      <c r="S51" s="338"/>
      <c r="T51" s="338"/>
    </row>
    <row r="52" spans="2:20" s="101" customFormat="1" ht="14.25" customHeight="1">
      <c r="B52" s="1043" t="s">
        <v>132</v>
      </c>
      <c r="C52" s="1044"/>
      <c r="D52" s="342"/>
      <c r="E52" s="370">
        <v>0</v>
      </c>
      <c r="F52" s="338"/>
      <c r="G52" s="370">
        <v>0</v>
      </c>
      <c r="H52" s="338"/>
      <c r="I52" s="338"/>
      <c r="J52" s="370">
        <v>0</v>
      </c>
      <c r="K52" s="347"/>
      <c r="L52" s="370">
        <v>0</v>
      </c>
      <c r="M52" s="338"/>
      <c r="N52" s="338"/>
      <c r="O52" s="338"/>
      <c r="P52" s="370">
        <v>0</v>
      </c>
      <c r="Q52" s="338"/>
      <c r="R52" s="370">
        <v>0</v>
      </c>
      <c r="S52" s="338"/>
      <c r="T52" s="338"/>
    </row>
    <row r="53" spans="2:20" s="101" customFormat="1" ht="14.25" customHeight="1">
      <c r="B53" s="371"/>
      <c r="C53" s="371"/>
      <c r="D53" s="342" t="s">
        <v>155</v>
      </c>
      <c r="E53" s="348">
        <f>SUM(E51:E52)</f>
        <v>0</v>
      </c>
      <c r="F53" s="348"/>
      <c r="G53" s="348">
        <f>G51+G52</f>
        <v>0</v>
      </c>
      <c r="H53" s="348"/>
      <c r="I53" s="338"/>
      <c r="J53" s="348">
        <f>SUM(J51:J52)</f>
        <v>0</v>
      </c>
      <c r="K53" s="348"/>
      <c r="L53" s="511">
        <f>SUM(L51:L52)</f>
        <v>0</v>
      </c>
      <c r="M53" s="338"/>
      <c r="N53" s="338"/>
      <c r="O53" s="338"/>
      <c r="P53" s="348">
        <f>P51+P52</f>
        <v>0</v>
      </c>
      <c r="Q53" s="348"/>
      <c r="R53" s="348">
        <f>SUM(R51:R52)</f>
        <v>0</v>
      </c>
      <c r="S53" s="338"/>
      <c r="T53" s="338"/>
    </row>
    <row r="54" spans="2:24" s="101" customFormat="1" ht="14.25" customHeight="1">
      <c r="B54" s="371"/>
      <c r="C54" s="371"/>
      <c r="D54" s="342"/>
      <c r="E54" s="370"/>
      <c r="F54" s="347"/>
      <c r="G54" s="370"/>
      <c r="H54" s="347"/>
      <c r="I54" s="338"/>
      <c r="J54" s="370"/>
      <c r="K54" s="347"/>
      <c r="L54" s="370"/>
      <c r="M54" s="338"/>
      <c r="N54" s="338"/>
      <c r="O54" s="338"/>
      <c r="P54" s="370"/>
      <c r="Q54" s="347"/>
      <c r="R54" s="370"/>
      <c r="S54" s="338"/>
      <c r="T54" s="338"/>
      <c r="X54" s="2"/>
    </row>
    <row r="55" spans="2:20" s="101" customFormat="1" ht="14.25" customHeight="1">
      <c r="B55" s="1043" t="s">
        <v>131</v>
      </c>
      <c r="C55" s="1044"/>
      <c r="D55" s="342"/>
      <c r="E55" s="411">
        <f>E43+E47-E51</f>
        <v>705</v>
      </c>
      <c r="F55" s="338"/>
      <c r="G55" s="665">
        <f>G43+G47-G51</f>
        <v>16187.75</v>
      </c>
      <c r="H55" s="338"/>
      <c r="I55" s="338"/>
      <c r="J55" s="411">
        <f>J43+J47-J51</f>
        <v>0</v>
      </c>
      <c r="K55" s="338"/>
      <c r="L55" s="338">
        <f>L43+L47-L51</f>
        <v>0</v>
      </c>
      <c r="M55" s="338"/>
      <c r="N55" s="338"/>
      <c r="O55" s="338"/>
      <c r="P55" s="411">
        <f>P43+P47-P51</f>
        <v>0</v>
      </c>
      <c r="Q55" s="338"/>
      <c r="R55" s="338">
        <f>R43+R47-R51</f>
        <v>0</v>
      </c>
      <c r="S55" s="338"/>
      <c r="T55" s="338"/>
    </row>
    <row r="56" spans="2:20" s="101" customFormat="1" ht="14.25" customHeight="1">
      <c r="B56" s="1043" t="s">
        <v>132</v>
      </c>
      <c r="C56" s="1044"/>
      <c r="D56" s="342"/>
      <c r="E56" s="411">
        <f>E44+E48-E52</f>
        <v>68</v>
      </c>
      <c r="F56" s="338"/>
      <c r="G56" s="411">
        <f>G44+G48-G52</f>
        <v>778.99</v>
      </c>
      <c r="H56" s="338"/>
      <c r="I56" s="338"/>
      <c r="J56" s="411">
        <f>J44+J48-J52</f>
        <v>0</v>
      </c>
      <c r="K56" s="338"/>
      <c r="L56" s="338">
        <f>L44+L48-L52</f>
        <v>0</v>
      </c>
      <c r="M56" s="338"/>
      <c r="N56" s="338"/>
      <c r="O56" s="338"/>
      <c r="P56" s="411">
        <f>P44+P48-P52</f>
        <v>0</v>
      </c>
      <c r="Q56" s="338"/>
      <c r="R56" s="338">
        <f>R44+R48-R52</f>
        <v>0</v>
      </c>
      <c r="S56" s="338"/>
      <c r="T56" s="338"/>
    </row>
    <row r="57" spans="2:20" s="101" customFormat="1" ht="14.25" customHeight="1">
      <c r="B57" s="338"/>
      <c r="C57" s="368"/>
      <c r="D57" s="342" t="s">
        <v>155</v>
      </c>
      <c r="E57" s="531">
        <f>E55+E56</f>
        <v>773</v>
      </c>
      <c r="F57" s="338"/>
      <c r="G57" s="669">
        <f>G55+G56</f>
        <v>16966.74</v>
      </c>
      <c r="H57" s="377"/>
      <c r="I57" s="377"/>
      <c r="J57" s="412">
        <f>J55+J56</f>
        <v>0</v>
      </c>
      <c r="K57" s="377"/>
      <c r="L57" s="377">
        <f>L55+L56</f>
        <v>0</v>
      </c>
      <c r="M57" s="377"/>
      <c r="N57" s="377"/>
      <c r="O57" s="377"/>
      <c r="P57" s="412">
        <f>P55+P56</f>
        <v>0</v>
      </c>
      <c r="Q57" s="377"/>
      <c r="R57" s="377">
        <f>R55+R56</f>
        <v>0</v>
      </c>
      <c r="S57" s="338"/>
      <c r="T57" s="338"/>
    </row>
    <row r="58" spans="2:20" s="101" customFormat="1" ht="14.25" customHeight="1">
      <c r="B58" s="338"/>
      <c r="C58" s="368"/>
      <c r="D58" s="342"/>
      <c r="E58" s="348"/>
      <c r="F58" s="347"/>
      <c r="G58" s="348"/>
      <c r="H58" s="347"/>
      <c r="I58" s="348"/>
      <c r="J58" s="347"/>
      <c r="K58" s="348"/>
      <c r="L58" s="347"/>
      <c r="M58" s="348"/>
      <c r="N58" s="347"/>
      <c r="O58" s="348"/>
      <c r="P58" s="338"/>
      <c r="Q58" s="338"/>
      <c r="R58" s="338"/>
      <c r="S58" s="338"/>
      <c r="T58" s="338"/>
    </row>
    <row r="59" spans="2:20" s="101" customFormat="1" ht="14.25" customHeight="1">
      <c r="B59" s="120"/>
      <c r="C59" s="1031" t="s">
        <v>53</v>
      </c>
      <c r="D59" s="1032"/>
      <c r="E59" s="1032"/>
      <c r="F59" s="1032"/>
      <c r="G59" s="1032"/>
      <c r="H59" s="1032"/>
      <c r="I59" s="1042" t="s">
        <v>54</v>
      </c>
      <c r="J59" s="1032"/>
      <c r="K59" s="1032"/>
      <c r="L59" s="1032"/>
      <c r="M59" s="1032"/>
      <c r="N59" s="1033"/>
      <c r="O59" s="1031" t="s">
        <v>55</v>
      </c>
      <c r="P59" s="1032"/>
      <c r="Q59" s="1032"/>
      <c r="R59" s="1032"/>
      <c r="S59" s="1032"/>
      <c r="T59" s="1033"/>
    </row>
    <row r="60" spans="2:20" s="101" customFormat="1" ht="29.25" customHeight="1">
      <c r="B60" s="121" t="s">
        <v>133</v>
      </c>
      <c r="C60" s="98" t="s">
        <v>86</v>
      </c>
      <c r="D60" s="98" t="s">
        <v>87</v>
      </c>
      <c r="E60" s="98" t="s">
        <v>88</v>
      </c>
      <c r="F60" s="98" t="s">
        <v>87</v>
      </c>
      <c r="G60" s="98" t="s">
        <v>155</v>
      </c>
      <c r="H60" s="98" t="s">
        <v>87</v>
      </c>
      <c r="I60" s="100" t="s">
        <v>86</v>
      </c>
      <c r="J60" s="97" t="s">
        <v>87</v>
      </c>
      <c r="K60" s="97" t="s">
        <v>88</v>
      </c>
      <c r="L60" s="97" t="s">
        <v>87</v>
      </c>
      <c r="M60" s="97" t="s">
        <v>155</v>
      </c>
      <c r="N60" s="99" t="s">
        <v>87</v>
      </c>
      <c r="O60" s="98" t="s">
        <v>86</v>
      </c>
      <c r="P60" s="98" t="s">
        <v>87</v>
      </c>
      <c r="Q60" s="98" t="s">
        <v>88</v>
      </c>
      <c r="R60" s="98" t="s">
        <v>87</v>
      </c>
      <c r="S60" s="98" t="s">
        <v>155</v>
      </c>
      <c r="T60" s="122" t="s">
        <v>87</v>
      </c>
    </row>
    <row r="61" spans="2:20" s="101" customFormat="1" ht="14.25" customHeight="1">
      <c r="B61" s="123" t="s">
        <v>89</v>
      </c>
      <c r="C61" s="82">
        <v>97</v>
      </c>
      <c r="D61" s="68">
        <v>5001.93</v>
      </c>
      <c r="E61" s="68">
        <v>6</v>
      </c>
      <c r="F61" s="238">
        <v>46.75</v>
      </c>
      <c r="G61" s="144">
        <f>C61+E61</f>
        <v>103</v>
      </c>
      <c r="H61" s="671">
        <f>D61+F61</f>
        <v>5048.68</v>
      </c>
      <c r="I61" s="74">
        <v>0</v>
      </c>
      <c r="J61" s="74">
        <v>0</v>
      </c>
      <c r="K61" s="74">
        <v>0</v>
      </c>
      <c r="L61" s="74">
        <v>0</v>
      </c>
      <c r="M61" s="144">
        <f aca="true" t="shared" si="4" ref="M61:N64">I61+K61</f>
        <v>0</v>
      </c>
      <c r="N61" s="144">
        <f t="shared" si="4"/>
        <v>0</v>
      </c>
      <c r="O61" s="74">
        <v>0</v>
      </c>
      <c r="P61" s="74">
        <v>0</v>
      </c>
      <c r="Q61" s="74">
        <v>0</v>
      </c>
      <c r="R61" s="74">
        <v>0</v>
      </c>
      <c r="S61" s="144">
        <f aca="true" t="shared" si="5" ref="S61:T64">O61+Q61</f>
        <v>0</v>
      </c>
      <c r="T61" s="145">
        <f t="shared" si="5"/>
        <v>0</v>
      </c>
    </row>
    <row r="62" spans="2:20" s="101" customFormat="1" ht="14.25" customHeight="1">
      <c r="B62" s="123" t="s">
        <v>68</v>
      </c>
      <c r="C62" s="82">
        <v>194</v>
      </c>
      <c r="D62" s="68">
        <v>2066.28</v>
      </c>
      <c r="E62" s="74">
        <v>9</v>
      </c>
      <c r="F62" s="238">
        <v>55.7</v>
      </c>
      <c r="G62" s="144">
        <f aca="true" t="shared" si="6" ref="G62:H64">C62+E62</f>
        <v>203</v>
      </c>
      <c r="H62" s="144">
        <f t="shared" si="6"/>
        <v>2121.98</v>
      </c>
      <c r="I62" s="74">
        <v>0</v>
      </c>
      <c r="J62" s="74">
        <v>0</v>
      </c>
      <c r="K62" s="74">
        <v>0</v>
      </c>
      <c r="L62" s="74">
        <v>0</v>
      </c>
      <c r="M62" s="144">
        <f t="shared" si="4"/>
        <v>0</v>
      </c>
      <c r="N62" s="144">
        <f t="shared" si="4"/>
        <v>0</v>
      </c>
      <c r="O62" s="74">
        <v>0</v>
      </c>
      <c r="P62" s="74">
        <v>0</v>
      </c>
      <c r="Q62" s="74">
        <v>0</v>
      </c>
      <c r="R62" s="74">
        <v>0</v>
      </c>
      <c r="S62" s="144">
        <f t="shared" si="5"/>
        <v>0</v>
      </c>
      <c r="T62" s="145">
        <f t="shared" si="5"/>
        <v>0</v>
      </c>
    </row>
    <row r="63" spans="2:20" s="101" customFormat="1" ht="14.25" customHeight="1">
      <c r="B63" s="123" t="s">
        <v>69</v>
      </c>
      <c r="C63" s="82">
        <v>135</v>
      </c>
      <c r="D63" s="68">
        <v>1754.91</v>
      </c>
      <c r="E63" s="68">
        <v>4</v>
      </c>
      <c r="F63" s="238">
        <v>42.72</v>
      </c>
      <c r="G63" s="144">
        <f t="shared" si="6"/>
        <v>139</v>
      </c>
      <c r="H63" s="144">
        <f t="shared" si="6"/>
        <v>1797.63</v>
      </c>
      <c r="I63" s="74">
        <v>0</v>
      </c>
      <c r="J63" s="74">
        <v>0</v>
      </c>
      <c r="K63" s="74">
        <v>0</v>
      </c>
      <c r="L63" s="74">
        <v>0</v>
      </c>
      <c r="M63" s="144">
        <f t="shared" si="4"/>
        <v>0</v>
      </c>
      <c r="N63" s="144">
        <f t="shared" si="4"/>
        <v>0</v>
      </c>
      <c r="O63" s="74">
        <v>0</v>
      </c>
      <c r="P63" s="74">
        <v>0</v>
      </c>
      <c r="Q63" s="74">
        <v>0</v>
      </c>
      <c r="R63" s="74">
        <v>0</v>
      </c>
      <c r="S63" s="144">
        <f t="shared" si="5"/>
        <v>0</v>
      </c>
      <c r="T63" s="145">
        <f t="shared" si="5"/>
        <v>0</v>
      </c>
    </row>
    <row r="64" spans="2:20" s="101" customFormat="1" ht="14.25" customHeight="1">
      <c r="B64" s="123" t="s">
        <v>70</v>
      </c>
      <c r="C64" s="82">
        <v>190</v>
      </c>
      <c r="D64" s="68">
        <v>3929.18</v>
      </c>
      <c r="E64" s="68">
        <v>38</v>
      </c>
      <c r="F64" s="238">
        <v>323.46</v>
      </c>
      <c r="G64" s="144">
        <f t="shared" si="6"/>
        <v>228</v>
      </c>
      <c r="H64" s="144">
        <f t="shared" si="6"/>
        <v>4252.639999999999</v>
      </c>
      <c r="I64" s="74">
        <f>J55-SUM(I61:I63)</f>
        <v>0</v>
      </c>
      <c r="J64" s="74">
        <f>L55-SUM(J61:J63)</f>
        <v>0</v>
      </c>
      <c r="K64" s="74">
        <f>J56-SUM(K61:K63)</f>
        <v>0</v>
      </c>
      <c r="L64" s="74">
        <f>L56-SUM(L61:L63)</f>
        <v>0</v>
      </c>
      <c r="M64" s="144">
        <f t="shared" si="4"/>
        <v>0</v>
      </c>
      <c r="N64" s="144">
        <f t="shared" si="4"/>
        <v>0</v>
      </c>
      <c r="O64" s="74">
        <f>P55-SUM(O61:O63)</f>
        <v>0</v>
      </c>
      <c r="P64" s="74">
        <f>R55-SUM(P61:P63)</f>
        <v>0</v>
      </c>
      <c r="Q64" s="74">
        <f>P56-SUM(Q61:Q63)</f>
        <v>0</v>
      </c>
      <c r="R64" s="74">
        <f>R56-SUM(R61:R63)</f>
        <v>0</v>
      </c>
      <c r="S64" s="144">
        <f t="shared" si="5"/>
        <v>0</v>
      </c>
      <c r="T64" s="145">
        <f t="shared" si="5"/>
        <v>0</v>
      </c>
    </row>
    <row r="65" spans="2:20" s="101" customFormat="1" ht="14.25" customHeight="1">
      <c r="B65" s="124" t="s">
        <v>155</v>
      </c>
      <c r="C65" s="146">
        <f aca="true" t="shared" si="7" ref="C65:H65">SUM(C61:C64)</f>
        <v>616</v>
      </c>
      <c r="D65" s="670">
        <f t="shared" si="7"/>
        <v>12752.300000000001</v>
      </c>
      <c r="E65" s="147">
        <f t="shared" si="7"/>
        <v>57</v>
      </c>
      <c r="F65" s="667">
        <f t="shared" si="7"/>
        <v>468.63</v>
      </c>
      <c r="G65" s="141">
        <f t="shared" si="7"/>
        <v>673</v>
      </c>
      <c r="H65" s="668">
        <f t="shared" si="7"/>
        <v>13220.93</v>
      </c>
      <c r="I65" s="147">
        <f aca="true" t="shared" si="8" ref="I65:T65">SUM(I61:I64)</f>
        <v>0</v>
      </c>
      <c r="J65" s="147">
        <f>SUM(J61:J64)</f>
        <v>0</v>
      </c>
      <c r="K65" s="147">
        <f t="shared" si="8"/>
        <v>0</v>
      </c>
      <c r="L65" s="147">
        <f t="shared" si="8"/>
        <v>0</v>
      </c>
      <c r="M65" s="141">
        <f t="shared" si="8"/>
        <v>0</v>
      </c>
      <c r="N65" s="141">
        <f t="shared" si="8"/>
        <v>0</v>
      </c>
      <c r="O65" s="147">
        <f t="shared" si="8"/>
        <v>0</v>
      </c>
      <c r="P65" s="147">
        <f>SUM(P61:P64)</f>
        <v>0</v>
      </c>
      <c r="Q65" s="147">
        <f t="shared" si="8"/>
        <v>0</v>
      </c>
      <c r="R65" s="147">
        <f t="shared" si="8"/>
        <v>0</v>
      </c>
      <c r="S65" s="141">
        <f t="shared" si="8"/>
        <v>0</v>
      </c>
      <c r="T65" s="142">
        <f t="shared" si="8"/>
        <v>0</v>
      </c>
    </row>
    <row r="66" spans="3:20" ht="17.25" customHeight="1">
      <c r="C66" s="143"/>
      <c r="D66" s="71"/>
      <c r="E66" s="72"/>
      <c r="F66" s="75"/>
      <c r="G66" s="141"/>
      <c r="H66" s="141"/>
      <c r="I66" s="53"/>
      <c r="J66" s="53"/>
      <c r="K66" s="53"/>
      <c r="L66" s="53"/>
      <c r="M66" s="141"/>
      <c r="N66" s="141"/>
      <c r="O66" s="71"/>
      <c r="P66" s="71"/>
      <c r="Q66" s="72"/>
      <c r="R66" s="72"/>
      <c r="S66" s="141"/>
      <c r="T66" s="142"/>
    </row>
    <row r="67" spans="3:14" ht="17.25" customHeight="1">
      <c r="C67" s="143"/>
      <c r="D67" s="71"/>
      <c r="E67" s="72"/>
      <c r="F67" s="75"/>
      <c r="G67" s="72"/>
      <c r="H67" s="72"/>
      <c r="I67" s="140"/>
      <c r="J67" s="140"/>
      <c r="K67" s="70"/>
      <c r="L67" s="149"/>
      <c r="M67" s="148"/>
      <c r="N67" s="52"/>
    </row>
    <row r="76" spans="2:20" ht="17.25" customHeight="1">
      <c r="B76" s="1050"/>
      <c r="C76" s="1051"/>
      <c r="D76" s="1048" t="s">
        <v>330</v>
      </c>
      <c r="E76" s="1049"/>
      <c r="F76" s="1049"/>
      <c r="G76" s="1049"/>
      <c r="H76" s="1049"/>
      <c r="I76" s="1049"/>
      <c r="J76" s="1049"/>
      <c r="K76" s="1049"/>
      <c r="L76" s="1049"/>
      <c r="M76" s="1049"/>
      <c r="N76" s="1049"/>
      <c r="O76" s="1049"/>
      <c r="P76" s="1049"/>
      <c r="Q76" s="1049"/>
      <c r="R76" s="1045" t="s">
        <v>894</v>
      </c>
      <c r="S76" s="1046"/>
      <c r="T76" s="1047"/>
    </row>
    <row r="77" spans="2:20" ht="17.25" customHeight="1">
      <c r="B77" s="1028" t="s">
        <v>116</v>
      </c>
      <c r="C77" s="1029"/>
      <c r="D77" s="1029"/>
      <c r="E77" s="1029"/>
      <c r="F77" s="1029"/>
      <c r="G77" s="1029"/>
      <c r="H77" s="1029"/>
      <c r="I77" s="1029"/>
      <c r="J77" s="1029"/>
      <c r="K77" s="1029"/>
      <c r="L77" s="1029"/>
      <c r="M77" s="1029"/>
      <c r="N77" s="1029"/>
      <c r="O77" s="1029"/>
      <c r="P77" s="1029"/>
      <c r="Q77" s="1029"/>
      <c r="R77" s="1029"/>
      <c r="S77" s="1029"/>
      <c r="T77" s="1030"/>
    </row>
    <row r="78" spans="2:20" ht="17.25" customHeight="1">
      <c r="B78" s="1036" t="s">
        <v>129</v>
      </c>
      <c r="C78" s="1037"/>
      <c r="D78" s="1037"/>
      <c r="E78" s="1037"/>
      <c r="F78" s="1037"/>
      <c r="G78" s="1038"/>
      <c r="H78" s="1038"/>
      <c r="I78" s="1038"/>
      <c r="J78" s="1038"/>
      <c r="K78" s="1038"/>
      <c r="L78" s="1038"/>
      <c r="M78" s="1038"/>
      <c r="N78" s="1038"/>
      <c r="O78" s="1038"/>
      <c r="P78" s="1038"/>
      <c r="Q78" s="1038"/>
      <c r="R78" s="1038"/>
      <c r="S78" s="1038"/>
      <c r="T78" s="1039"/>
    </row>
    <row r="79" spans="2:20" ht="17.25" customHeight="1">
      <c r="B79" s="353"/>
      <c r="C79" s="354"/>
      <c r="D79" s="354"/>
      <c r="E79" s="1041" t="s">
        <v>53</v>
      </c>
      <c r="F79" s="1041"/>
      <c r="G79" s="1040" t="s">
        <v>54</v>
      </c>
      <c r="H79" s="1040"/>
      <c r="I79" s="1040" t="s">
        <v>55</v>
      </c>
      <c r="J79" s="1040"/>
      <c r="K79" s="1040" t="s">
        <v>43</v>
      </c>
      <c r="L79" s="1040"/>
      <c r="M79" s="103"/>
      <c r="N79" s="103"/>
      <c r="O79" s="103"/>
      <c r="P79" s="103"/>
      <c r="Q79" s="103"/>
      <c r="R79" s="103"/>
      <c r="S79" s="103"/>
      <c r="T79" s="105"/>
    </row>
    <row r="80" spans="2:20" ht="17.25" customHeight="1">
      <c r="B80" s="1034" t="s">
        <v>131</v>
      </c>
      <c r="C80" s="1035"/>
      <c r="D80" s="103"/>
      <c r="E80" s="217">
        <v>8</v>
      </c>
      <c r="F80" s="217">
        <v>71.94</v>
      </c>
      <c r="G80" s="217">
        <v>0</v>
      </c>
      <c r="H80" s="106">
        <v>0</v>
      </c>
      <c r="I80" s="217">
        <v>0</v>
      </c>
      <c r="J80" s="499">
        <v>0</v>
      </c>
      <c r="K80" s="217">
        <v>0</v>
      </c>
      <c r="L80" s="217">
        <v>0</v>
      </c>
      <c r="M80" s="103"/>
      <c r="N80" s="105"/>
      <c r="O80" s="103"/>
      <c r="Q80" s="107"/>
      <c r="S80" s="103"/>
      <c r="T80" s="105"/>
    </row>
    <row r="81" spans="2:20" ht="17.25" customHeight="1">
      <c r="B81" s="1034" t="s">
        <v>132</v>
      </c>
      <c r="C81" s="1035"/>
      <c r="D81" s="103"/>
      <c r="E81" s="217">
        <v>2</v>
      </c>
      <c r="F81" s="217">
        <v>2.17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217">
        <v>0</v>
      </c>
      <c r="M81" s="103"/>
      <c r="N81" s="105"/>
      <c r="O81" s="103"/>
      <c r="Q81" s="107"/>
      <c r="S81" s="103"/>
      <c r="T81" s="105"/>
    </row>
    <row r="82" spans="2:20" ht="17.25" customHeight="1">
      <c r="B82" s="119"/>
      <c r="C82" s="108"/>
      <c r="D82" s="109" t="s">
        <v>155</v>
      </c>
      <c r="E82" s="218">
        <f aca="true" t="shared" si="9" ref="E82:K82">SUM(E80:E81)</f>
        <v>10</v>
      </c>
      <c r="F82" s="218">
        <f t="shared" si="9"/>
        <v>74.11</v>
      </c>
      <c r="G82" s="218">
        <f t="shared" si="9"/>
        <v>0</v>
      </c>
      <c r="H82" s="218">
        <f>SUM(H80:H81)</f>
        <v>0</v>
      </c>
      <c r="I82" s="218">
        <f t="shared" si="9"/>
        <v>0</v>
      </c>
      <c r="J82" s="218">
        <f t="shared" si="9"/>
        <v>0</v>
      </c>
      <c r="K82" s="218">
        <f t="shared" si="9"/>
        <v>0</v>
      </c>
      <c r="L82" s="218">
        <f>L80+L81</f>
        <v>0</v>
      </c>
      <c r="M82" s="103"/>
      <c r="N82" s="105"/>
      <c r="O82" s="103"/>
      <c r="Q82" s="107"/>
      <c r="S82" s="103"/>
      <c r="T82" s="105"/>
    </row>
    <row r="83" spans="2:20" ht="17.25" customHeight="1">
      <c r="B83" s="119"/>
      <c r="C83" s="108"/>
      <c r="D83" s="109"/>
      <c r="E83" s="218"/>
      <c r="F83" s="218"/>
      <c r="G83" s="218"/>
      <c r="H83" s="218"/>
      <c r="I83" s="218"/>
      <c r="J83" s="218"/>
      <c r="K83" s="218"/>
      <c r="L83" s="218"/>
      <c r="M83" s="103"/>
      <c r="N83" s="105"/>
      <c r="O83" s="103"/>
      <c r="Q83" s="107"/>
      <c r="S83" s="103"/>
      <c r="T83" s="105"/>
    </row>
    <row r="84" spans="2:20" ht="17.25" customHeight="1">
      <c r="B84" s="1034" t="s">
        <v>131</v>
      </c>
      <c r="C84" s="1035"/>
      <c r="D84" s="109"/>
      <c r="E84" s="106">
        <v>0</v>
      </c>
      <c r="F84" s="106">
        <v>0</v>
      </c>
      <c r="G84" s="106">
        <v>0</v>
      </c>
      <c r="H84" s="106">
        <v>0</v>
      </c>
      <c r="I84" s="106">
        <v>0</v>
      </c>
      <c r="J84" s="498">
        <v>0</v>
      </c>
      <c r="K84" s="106">
        <v>0</v>
      </c>
      <c r="L84" s="106">
        <v>0</v>
      </c>
      <c r="M84" s="103"/>
      <c r="N84" s="105"/>
      <c r="O84" s="103"/>
      <c r="Q84" s="106"/>
      <c r="S84" s="103"/>
      <c r="T84" s="105"/>
    </row>
    <row r="85" spans="2:20" ht="17.25" customHeight="1">
      <c r="B85" s="1034" t="s">
        <v>132</v>
      </c>
      <c r="C85" s="1035"/>
      <c r="D85" s="109"/>
      <c r="E85" s="106">
        <v>0</v>
      </c>
      <c r="F85" s="106">
        <v>0</v>
      </c>
      <c r="G85" s="106">
        <v>0</v>
      </c>
      <c r="H85" s="106">
        <v>0</v>
      </c>
      <c r="I85" s="106">
        <v>0</v>
      </c>
      <c r="J85" s="106">
        <v>0</v>
      </c>
      <c r="K85" s="106">
        <f>CUS!Z125</f>
        <v>0</v>
      </c>
      <c r="L85" s="106">
        <f>CUS!AA125</f>
        <v>0</v>
      </c>
      <c r="M85" s="103"/>
      <c r="N85" s="105"/>
      <c r="O85" s="103"/>
      <c r="Q85" s="106"/>
      <c r="S85" s="103"/>
      <c r="T85" s="105"/>
    </row>
    <row r="86" spans="2:20" ht="17.25" customHeight="1">
      <c r="B86" s="127"/>
      <c r="C86" s="112"/>
      <c r="D86" s="109" t="s">
        <v>155</v>
      </c>
      <c r="E86" s="110">
        <f aca="true" t="shared" si="10" ref="E86:L86">SUM(E84:E85)</f>
        <v>0</v>
      </c>
      <c r="F86" s="110">
        <f t="shared" si="10"/>
        <v>0</v>
      </c>
      <c r="G86" s="110">
        <f t="shared" si="10"/>
        <v>0</v>
      </c>
      <c r="H86" s="110">
        <f t="shared" si="10"/>
        <v>0</v>
      </c>
      <c r="I86" s="110">
        <f>I84+I85</f>
        <v>0</v>
      </c>
      <c r="J86" s="110">
        <f>J84+J85</f>
        <v>0</v>
      </c>
      <c r="K86" s="110">
        <f t="shared" si="10"/>
        <v>0</v>
      </c>
      <c r="L86" s="110">
        <f t="shared" si="10"/>
        <v>0</v>
      </c>
      <c r="M86" s="109"/>
      <c r="N86" s="113"/>
      <c r="O86" s="109"/>
      <c r="Q86" s="110"/>
      <c r="S86" s="109"/>
      <c r="T86" s="113"/>
    </row>
    <row r="87" spans="2:20" ht="17.25" customHeight="1">
      <c r="B87" s="119"/>
      <c r="C87" s="108"/>
      <c r="D87" s="109"/>
      <c r="E87" s="106"/>
      <c r="F87" s="106"/>
      <c r="G87" s="106"/>
      <c r="H87" s="106"/>
      <c r="I87" s="106"/>
      <c r="J87" s="106"/>
      <c r="K87" s="107"/>
      <c r="M87" s="103"/>
      <c r="N87" s="105"/>
      <c r="O87" s="103"/>
      <c r="Q87" s="107"/>
      <c r="S87" s="103"/>
      <c r="T87" s="105"/>
    </row>
    <row r="88" spans="2:20" ht="17.25" customHeight="1">
      <c r="B88" s="1034" t="s">
        <v>131</v>
      </c>
      <c r="C88" s="1035"/>
      <c r="D88" s="109"/>
      <c r="E88" s="106">
        <v>0</v>
      </c>
      <c r="F88" s="106">
        <v>0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3"/>
      <c r="N88" s="105"/>
      <c r="O88" s="103"/>
      <c r="Q88" s="103"/>
      <c r="S88" s="103"/>
      <c r="T88" s="105"/>
    </row>
    <row r="89" spans="2:20" ht="17.25" customHeight="1">
      <c r="B89" s="1034" t="s">
        <v>132</v>
      </c>
      <c r="C89" s="1035"/>
      <c r="D89" s="109"/>
      <c r="E89" s="106">
        <v>0</v>
      </c>
      <c r="F89" s="106" t="e">
        <f>#REF!</f>
        <v>#REF!</v>
      </c>
      <c r="G89" s="106">
        <v>0</v>
      </c>
      <c r="H89" s="498">
        <v>0</v>
      </c>
      <c r="I89" s="106">
        <v>0</v>
      </c>
      <c r="J89" s="106">
        <v>0</v>
      </c>
      <c r="K89" s="106" t="e">
        <f>#REF!</f>
        <v>#REF!</v>
      </c>
      <c r="L89" s="106" t="e">
        <f>#REF!</f>
        <v>#REF!</v>
      </c>
      <c r="M89" s="103"/>
      <c r="N89" s="105"/>
      <c r="O89" s="103"/>
      <c r="Q89" s="103"/>
      <c r="S89" s="103"/>
      <c r="T89" s="105"/>
    </row>
    <row r="90" spans="2:20" ht="17.25" customHeight="1">
      <c r="B90" s="119"/>
      <c r="C90" s="108"/>
      <c r="D90" s="109" t="s">
        <v>155</v>
      </c>
      <c r="E90" s="110">
        <f aca="true" t="shared" si="11" ref="E90:J90">SUM(E88:E89)</f>
        <v>0</v>
      </c>
      <c r="F90" s="110" t="e">
        <f t="shared" si="11"/>
        <v>#REF!</v>
      </c>
      <c r="G90" s="110">
        <f t="shared" si="11"/>
        <v>0</v>
      </c>
      <c r="H90" s="110">
        <f t="shared" si="11"/>
        <v>0</v>
      </c>
      <c r="I90" s="110">
        <f>I88+I89</f>
        <v>0</v>
      </c>
      <c r="J90" s="110">
        <f t="shared" si="11"/>
        <v>0</v>
      </c>
      <c r="K90" s="110" t="e">
        <f>SUM(K88:K89)</f>
        <v>#REF!</v>
      </c>
      <c r="L90" s="110" t="e">
        <f>SUM(L88:L89)</f>
        <v>#REF!</v>
      </c>
      <c r="M90" s="103"/>
      <c r="N90" s="105"/>
      <c r="O90" s="103"/>
      <c r="Q90" s="110"/>
      <c r="S90" s="103"/>
      <c r="T90" s="105"/>
    </row>
    <row r="91" spans="2:20" ht="17.25" customHeight="1">
      <c r="B91" s="119"/>
      <c r="C91" s="108"/>
      <c r="D91" s="109"/>
      <c r="E91" s="106"/>
      <c r="F91" s="106"/>
      <c r="G91" s="106"/>
      <c r="H91" s="106"/>
      <c r="I91" s="106"/>
      <c r="J91" s="106"/>
      <c r="K91" s="107"/>
      <c r="M91" s="103"/>
      <c r="N91" s="105"/>
      <c r="O91" s="103"/>
      <c r="Q91" s="107"/>
      <c r="S91" s="103"/>
      <c r="T91" s="105"/>
    </row>
    <row r="92" spans="2:20" ht="17.25" customHeight="1">
      <c r="B92" s="1034" t="s">
        <v>131</v>
      </c>
      <c r="C92" s="1035"/>
      <c r="D92" s="109"/>
      <c r="E92" s="106">
        <f>E80+E84-E88</f>
        <v>8</v>
      </c>
      <c r="F92" s="106">
        <f>F80+F84-F88</f>
        <v>71.94</v>
      </c>
      <c r="G92" s="106">
        <f aca="true" t="shared" si="12" ref="G92:L92">G80+G84-G88</f>
        <v>0</v>
      </c>
      <c r="H92" s="106">
        <f t="shared" si="12"/>
        <v>0</v>
      </c>
      <c r="I92" s="106">
        <f t="shared" si="12"/>
        <v>0</v>
      </c>
      <c r="J92" s="106">
        <f t="shared" si="12"/>
        <v>0</v>
      </c>
      <c r="K92" s="106">
        <f t="shared" si="12"/>
        <v>0</v>
      </c>
      <c r="L92" s="106">
        <f t="shared" si="12"/>
        <v>0</v>
      </c>
      <c r="M92" s="103"/>
      <c r="N92" s="105"/>
      <c r="O92" s="103"/>
      <c r="Q92" s="107"/>
      <c r="S92" s="103"/>
      <c r="T92" s="105"/>
    </row>
    <row r="93" spans="2:20" ht="17.25" customHeight="1">
      <c r="B93" s="1034" t="s">
        <v>132</v>
      </c>
      <c r="C93" s="1035"/>
      <c r="D93" s="109"/>
      <c r="E93" s="106">
        <f>E81+E85-E89</f>
        <v>2</v>
      </c>
      <c r="F93" s="106">
        <v>2.17</v>
      </c>
      <c r="G93" s="106">
        <f aca="true" t="shared" si="13" ref="G93:L93">G81+G85-G89</f>
        <v>0</v>
      </c>
      <c r="H93" s="106">
        <f t="shared" si="13"/>
        <v>0</v>
      </c>
      <c r="I93" s="106">
        <f t="shared" si="13"/>
        <v>0</v>
      </c>
      <c r="J93" s="106">
        <f t="shared" si="13"/>
        <v>0</v>
      </c>
      <c r="K93" s="106" t="e">
        <f t="shared" si="13"/>
        <v>#REF!</v>
      </c>
      <c r="L93" s="106" t="e">
        <f t="shared" si="13"/>
        <v>#REF!</v>
      </c>
      <c r="M93" s="103"/>
      <c r="N93" s="105"/>
      <c r="O93" s="103"/>
      <c r="Q93" s="107"/>
      <c r="S93" s="103"/>
      <c r="T93" s="105"/>
    </row>
    <row r="94" spans="2:20" ht="17.25" customHeight="1">
      <c r="B94" s="104"/>
      <c r="C94" s="102"/>
      <c r="D94" s="109" t="s">
        <v>155</v>
      </c>
      <c r="E94" s="110">
        <f aca="true" t="shared" si="14" ref="E94:L94">SUM(E92:E93)</f>
        <v>10</v>
      </c>
      <c r="F94" s="110">
        <f t="shared" si="14"/>
        <v>74.11</v>
      </c>
      <c r="G94" s="110">
        <f t="shared" si="14"/>
        <v>0</v>
      </c>
      <c r="H94" s="110">
        <f t="shared" si="14"/>
        <v>0</v>
      </c>
      <c r="I94" s="110">
        <f t="shared" si="14"/>
        <v>0</v>
      </c>
      <c r="J94" s="110">
        <f t="shared" si="14"/>
        <v>0</v>
      </c>
      <c r="K94" s="110" t="e">
        <f t="shared" si="14"/>
        <v>#REF!</v>
      </c>
      <c r="L94" s="110" t="e">
        <f t="shared" si="14"/>
        <v>#REF!</v>
      </c>
      <c r="M94" s="103"/>
      <c r="N94" s="105"/>
      <c r="O94" s="103"/>
      <c r="Q94" s="107"/>
      <c r="S94" s="103"/>
      <c r="T94" s="105"/>
    </row>
    <row r="95" spans="2:20" ht="17.25" customHeight="1">
      <c r="B95" s="130"/>
      <c r="C95" s="131"/>
      <c r="D95" s="132"/>
      <c r="E95" s="133"/>
      <c r="F95" s="133"/>
      <c r="G95" s="134"/>
      <c r="H95" s="134"/>
      <c r="I95" s="128"/>
      <c r="K95" s="133"/>
      <c r="M95" s="133"/>
      <c r="N95" s="135"/>
      <c r="O95" s="133"/>
      <c r="Q95" s="128"/>
      <c r="R95" s="128"/>
      <c r="S95" s="128"/>
      <c r="T95" s="129"/>
    </row>
    <row r="96" spans="2:20" ht="17.25" customHeight="1">
      <c r="B96" s="120"/>
      <c r="C96" s="1031" t="s">
        <v>53</v>
      </c>
      <c r="D96" s="1032"/>
      <c r="E96" s="1032"/>
      <c r="F96" s="1032"/>
      <c r="G96" s="1032"/>
      <c r="H96" s="1032"/>
      <c r="I96" s="1042" t="s">
        <v>54</v>
      </c>
      <c r="J96" s="1032"/>
      <c r="K96" s="1032"/>
      <c r="L96" s="1032"/>
      <c r="M96" s="1032"/>
      <c r="N96" s="1033"/>
      <c r="O96" s="1031" t="s">
        <v>55</v>
      </c>
      <c r="P96" s="1032"/>
      <c r="Q96" s="1032"/>
      <c r="R96" s="1032"/>
      <c r="S96" s="1032"/>
      <c r="T96" s="1033"/>
    </row>
    <row r="97" spans="2:20" ht="17.25" customHeight="1">
      <c r="B97" s="121" t="s">
        <v>133</v>
      </c>
      <c r="C97" s="98" t="s">
        <v>86</v>
      </c>
      <c r="D97" s="98" t="s">
        <v>87</v>
      </c>
      <c r="E97" s="98" t="s">
        <v>88</v>
      </c>
      <c r="F97" s="98" t="s">
        <v>87</v>
      </c>
      <c r="G97" s="98" t="s">
        <v>155</v>
      </c>
      <c r="H97" s="98" t="s">
        <v>87</v>
      </c>
      <c r="I97" s="100" t="s">
        <v>86</v>
      </c>
      <c r="J97" s="97" t="s">
        <v>87</v>
      </c>
      <c r="K97" s="97" t="s">
        <v>88</v>
      </c>
      <c r="L97" s="97" t="s">
        <v>87</v>
      </c>
      <c r="M97" s="97" t="s">
        <v>155</v>
      </c>
      <c r="N97" s="99" t="s">
        <v>87</v>
      </c>
      <c r="O97" s="98" t="s">
        <v>86</v>
      </c>
      <c r="P97" s="98" t="s">
        <v>87</v>
      </c>
      <c r="Q97" s="98" t="s">
        <v>88</v>
      </c>
      <c r="R97" s="98" t="s">
        <v>87</v>
      </c>
      <c r="S97" s="98" t="s">
        <v>155</v>
      </c>
      <c r="T97" s="122" t="s">
        <v>87</v>
      </c>
    </row>
    <row r="98" spans="2:20" ht="17.25" customHeight="1">
      <c r="B98" s="123" t="s">
        <v>89</v>
      </c>
      <c r="C98" s="114">
        <v>2</v>
      </c>
      <c r="D98" s="114">
        <v>0</v>
      </c>
      <c r="E98" s="114">
        <v>1</v>
      </c>
      <c r="F98" s="114">
        <v>2.17</v>
      </c>
      <c r="G98" s="114">
        <f aca="true" t="shared" si="15" ref="G98:H100">C98+E98</f>
        <v>3</v>
      </c>
      <c r="H98" s="114">
        <f t="shared" si="15"/>
        <v>2.17</v>
      </c>
      <c r="I98" s="82">
        <v>0</v>
      </c>
      <c r="J98" s="68">
        <v>0</v>
      </c>
      <c r="K98" s="68">
        <v>0</v>
      </c>
      <c r="L98" s="68">
        <v>0</v>
      </c>
      <c r="M98" s="54">
        <f aca="true" t="shared" si="16" ref="M98:N101">I98+K98</f>
        <v>0</v>
      </c>
      <c r="N98" s="80">
        <f t="shared" si="16"/>
        <v>0</v>
      </c>
      <c r="O98" s="74">
        <v>0</v>
      </c>
      <c r="P98" s="74">
        <v>0</v>
      </c>
      <c r="Q98" s="68">
        <v>0</v>
      </c>
      <c r="R98" s="68">
        <v>0</v>
      </c>
      <c r="S98" s="56">
        <f aca="true" t="shared" si="17" ref="S98:T101">O98+Q98</f>
        <v>0</v>
      </c>
      <c r="T98" s="88">
        <f t="shared" si="17"/>
        <v>0</v>
      </c>
    </row>
    <row r="99" spans="2:20" ht="17.25" customHeight="1">
      <c r="B99" s="123" t="s">
        <v>68</v>
      </c>
      <c r="C99" s="114">
        <v>0</v>
      </c>
      <c r="D99" s="114">
        <v>0</v>
      </c>
      <c r="E99" s="114">
        <v>0</v>
      </c>
      <c r="F99" s="114">
        <f>CUS!K130</f>
        <v>0</v>
      </c>
      <c r="G99" s="114">
        <f t="shared" si="15"/>
        <v>0</v>
      </c>
      <c r="H99" s="114">
        <f t="shared" si="15"/>
        <v>0</v>
      </c>
      <c r="I99" s="82">
        <v>0</v>
      </c>
      <c r="J99" s="68">
        <v>0</v>
      </c>
      <c r="K99" s="68">
        <v>0</v>
      </c>
      <c r="L99" s="68">
        <v>0</v>
      </c>
      <c r="M99" s="54">
        <f t="shared" si="16"/>
        <v>0</v>
      </c>
      <c r="N99" s="80">
        <f t="shared" si="16"/>
        <v>0</v>
      </c>
      <c r="O99" s="74">
        <v>0</v>
      </c>
      <c r="P99" s="74">
        <v>0</v>
      </c>
      <c r="Q99" s="68">
        <v>0</v>
      </c>
      <c r="R99" s="68">
        <v>0</v>
      </c>
      <c r="S99" s="56">
        <f t="shared" si="17"/>
        <v>0</v>
      </c>
      <c r="T99" s="88">
        <f t="shared" si="17"/>
        <v>0</v>
      </c>
    </row>
    <row r="100" spans="2:20" ht="17.25" customHeight="1">
      <c r="B100" s="123" t="s">
        <v>69</v>
      </c>
      <c r="C100" s="114">
        <v>0</v>
      </c>
      <c r="D100" s="114">
        <v>0</v>
      </c>
      <c r="E100" s="114">
        <v>0</v>
      </c>
      <c r="F100" s="114">
        <f>CUS!K131</f>
        <v>0</v>
      </c>
      <c r="G100" s="114">
        <f t="shared" si="15"/>
        <v>0</v>
      </c>
      <c r="H100" s="114">
        <f t="shared" si="15"/>
        <v>0</v>
      </c>
      <c r="I100" s="82">
        <v>0</v>
      </c>
      <c r="J100" s="68">
        <v>0</v>
      </c>
      <c r="K100" s="68">
        <v>0</v>
      </c>
      <c r="L100" s="68">
        <v>0</v>
      </c>
      <c r="M100" s="54">
        <f t="shared" si="16"/>
        <v>0</v>
      </c>
      <c r="N100" s="80">
        <f t="shared" si="16"/>
        <v>0</v>
      </c>
      <c r="O100" s="68">
        <v>0</v>
      </c>
      <c r="P100" s="68">
        <v>0</v>
      </c>
      <c r="Q100" s="68">
        <v>0</v>
      </c>
      <c r="R100" s="68">
        <v>0</v>
      </c>
      <c r="S100" s="56">
        <f t="shared" si="17"/>
        <v>0</v>
      </c>
      <c r="T100" s="88">
        <f t="shared" si="17"/>
        <v>0</v>
      </c>
    </row>
    <row r="101" spans="2:20" ht="17.25" customHeight="1">
      <c r="B101" s="123" t="s">
        <v>70</v>
      </c>
      <c r="C101" s="114">
        <f>E92-SUM(C98:C100)</f>
        <v>6</v>
      </c>
      <c r="D101" s="114">
        <f>F92-SUM(D98:D100)</f>
        <v>71.94</v>
      </c>
      <c r="E101" s="114">
        <f>E93-SUM(E98:E100)</f>
        <v>1</v>
      </c>
      <c r="F101" s="114">
        <f>F93-SUM(F98:F100)</f>
        <v>0</v>
      </c>
      <c r="G101" s="114">
        <v>6</v>
      </c>
      <c r="H101" s="114">
        <v>39.25</v>
      </c>
      <c r="I101" s="82">
        <f>G92-SUM(I98:I100)</f>
        <v>0</v>
      </c>
      <c r="J101" s="68">
        <f>H92-SUM(J98:J100)</f>
        <v>0</v>
      </c>
      <c r="K101" s="68">
        <f>G93-SUM(K98:K100)</f>
        <v>0</v>
      </c>
      <c r="L101" s="68">
        <f>H93-SUM(L98:L100)</f>
        <v>0</v>
      </c>
      <c r="M101" s="54">
        <f t="shared" si="16"/>
        <v>0</v>
      </c>
      <c r="N101" s="80">
        <f t="shared" si="16"/>
        <v>0</v>
      </c>
      <c r="O101" s="68">
        <f>I92-SUM(O98:O100)</f>
        <v>0</v>
      </c>
      <c r="P101" s="68">
        <f>J92-SUM(P98:P100)</f>
        <v>0</v>
      </c>
      <c r="Q101" s="68">
        <f>I93-SUM(Q98:Q100)</f>
        <v>0</v>
      </c>
      <c r="R101" s="68">
        <f>J93-SUM(R98:R100)</f>
        <v>0</v>
      </c>
      <c r="S101" s="56">
        <f>O101+Q101</f>
        <v>0</v>
      </c>
      <c r="T101" s="88">
        <f t="shared" si="17"/>
        <v>0</v>
      </c>
    </row>
    <row r="102" spans="2:20" ht="17.25" customHeight="1">
      <c r="B102" s="124" t="s">
        <v>155</v>
      </c>
      <c r="C102" s="125">
        <f>SUM(C98:C101)</f>
        <v>8</v>
      </c>
      <c r="D102" s="125">
        <f>SUM(D98:D101)</f>
        <v>71.94</v>
      </c>
      <c r="E102" s="125">
        <f>SUM(E98:E101)</f>
        <v>2</v>
      </c>
      <c r="F102" s="125">
        <f>SUM(F98:F101)</f>
        <v>2.17</v>
      </c>
      <c r="G102" s="125">
        <f>G98+G99+G100+G101</f>
        <v>9</v>
      </c>
      <c r="H102" s="125">
        <f>H98+H99+H100+H101</f>
        <v>41.42</v>
      </c>
      <c r="I102" s="83">
        <f aca="true" t="shared" si="18" ref="I102:N102">SUM(I98:I101)</f>
        <v>0</v>
      </c>
      <c r="J102" s="55">
        <f t="shared" si="18"/>
        <v>0</v>
      </c>
      <c r="K102" s="55">
        <f t="shared" si="18"/>
        <v>0</v>
      </c>
      <c r="L102" s="55">
        <f t="shared" si="18"/>
        <v>0</v>
      </c>
      <c r="M102" s="152">
        <f t="shared" si="18"/>
        <v>0</v>
      </c>
      <c r="N102" s="153">
        <f t="shared" si="18"/>
        <v>0</v>
      </c>
      <c r="O102" s="73">
        <f aca="true" t="shared" si="19" ref="O102:T102">SUM(O98:O101)</f>
        <v>0</v>
      </c>
      <c r="P102" s="73">
        <f t="shared" si="19"/>
        <v>0</v>
      </c>
      <c r="Q102" s="73">
        <f t="shared" si="19"/>
        <v>0</v>
      </c>
      <c r="R102" s="73">
        <f t="shared" si="19"/>
        <v>0</v>
      </c>
      <c r="S102" s="162">
        <f t="shared" si="19"/>
        <v>0</v>
      </c>
      <c r="T102" s="163">
        <f t="shared" si="19"/>
        <v>0</v>
      </c>
    </row>
    <row r="103" spans="2:20" ht="17.25" customHeight="1">
      <c r="B103" s="121"/>
      <c r="C103" s="413"/>
      <c r="D103" s="413"/>
      <c r="E103" s="414" t="s">
        <v>43</v>
      </c>
      <c r="F103" s="413"/>
      <c r="G103" s="413"/>
      <c r="H103" s="413"/>
      <c r="I103" s="83"/>
      <c r="J103" s="55"/>
      <c r="K103" s="55"/>
      <c r="L103" s="55"/>
      <c r="M103" s="152"/>
      <c r="N103" s="152"/>
      <c r="O103" s="73"/>
      <c r="P103" s="73"/>
      <c r="Q103" s="73"/>
      <c r="R103" s="73"/>
      <c r="S103" s="162"/>
      <c r="T103" s="162"/>
    </row>
    <row r="104" spans="2:20" ht="17.25" customHeight="1">
      <c r="B104" s="121"/>
      <c r="C104" s="413" t="s">
        <v>94</v>
      </c>
      <c r="D104" s="413" t="s">
        <v>87</v>
      </c>
      <c r="E104" s="413" t="s">
        <v>95</v>
      </c>
      <c r="F104" s="413" t="s">
        <v>87</v>
      </c>
      <c r="G104" s="413" t="s">
        <v>155</v>
      </c>
      <c r="H104" s="413" t="s">
        <v>87</v>
      </c>
      <c r="I104" s="83"/>
      <c r="J104" s="55"/>
      <c r="K104" s="55"/>
      <c r="L104" s="55"/>
      <c r="M104" s="152"/>
      <c r="N104" s="152"/>
      <c r="O104" s="73"/>
      <c r="P104" s="73"/>
      <c r="Q104" s="73"/>
      <c r="R104" s="73"/>
      <c r="S104" s="162"/>
      <c r="T104" s="162"/>
    </row>
    <row r="105" spans="2:20" ht="17.25" customHeight="1">
      <c r="B105" s="123" t="s">
        <v>89</v>
      </c>
      <c r="C105" s="114">
        <v>0</v>
      </c>
      <c r="D105" s="114">
        <v>0</v>
      </c>
      <c r="E105" s="114">
        <f>CUS!AB129</f>
        <v>0</v>
      </c>
      <c r="F105" s="114">
        <f>CUS!AC129</f>
        <v>0</v>
      </c>
      <c r="G105" s="114">
        <v>0</v>
      </c>
      <c r="H105" s="114">
        <v>0</v>
      </c>
      <c r="I105" s="156"/>
      <c r="J105" s="56"/>
      <c r="K105" s="72"/>
      <c r="L105" s="72"/>
      <c r="M105" s="154"/>
      <c r="N105" s="154"/>
      <c r="O105" s="56"/>
      <c r="P105" s="56"/>
      <c r="Q105" s="159"/>
      <c r="R105" s="72"/>
      <c r="S105" s="154"/>
      <c r="T105" s="154"/>
    </row>
    <row r="106" spans="2:20" ht="17.25" customHeight="1">
      <c r="B106" s="123" t="s">
        <v>68</v>
      </c>
      <c r="C106" s="114">
        <v>0</v>
      </c>
      <c r="D106" s="114">
        <v>0</v>
      </c>
      <c r="E106" s="114">
        <f>CUS!AB130</f>
        <v>0</v>
      </c>
      <c r="F106" s="114">
        <f>CUS!AC130</f>
        <v>0</v>
      </c>
      <c r="G106" s="114">
        <v>0</v>
      </c>
      <c r="H106" s="114">
        <v>0</v>
      </c>
      <c r="O106" s="56"/>
      <c r="P106" s="56"/>
      <c r="Q106" s="159"/>
      <c r="R106" s="72"/>
      <c r="S106" s="56"/>
      <c r="T106" s="81"/>
    </row>
    <row r="107" spans="2:8" ht="17.25" customHeight="1">
      <c r="B107" s="123" t="s">
        <v>69</v>
      </c>
      <c r="C107" s="114">
        <v>0</v>
      </c>
      <c r="D107" s="114">
        <v>0</v>
      </c>
      <c r="E107" s="114">
        <f>CUS!AB131</f>
        <v>0</v>
      </c>
      <c r="F107" s="114">
        <f>CUS!AC131</f>
        <v>0</v>
      </c>
      <c r="G107" s="114">
        <v>0</v>
      </c>
      <c r="H107" s="114">
        <v>0</v>
      </c>
    </row>
    <row r="108" spans="2:8" ht="17.25" customHeight="1">
      <c r="B108" s="123" t="s">
        <v>70</v>
      </c>
      <c r="C108" s="114">
        <v>0</v>
      </c>
      <c r="D108" s="114">
        <v>0</v>
      </c>
      <c r="E108" s="114">
        <f>CUS!AB132</f>
        <v>0</v>
      </c>
      <c r="F108" s="114">
        <f>CUS!AC132</f>
        <v>0</v>
      </c>
      <c r="G108" s="114">
        <v>0</v>
      </c>
      <c r="H108" s="114">
        <v>0</v>
      </c>
    </row>
    <row r="109" spans="2:28" ht="17.25" customHeight="1">
      <c r="B109" s="124" t="s">
        <v>155</v>
      </c>
      <c r="C109" s="125">
        <f aca="true" t="shared" si="20" ref="C109:H109">SUM(C105:C108)</f>
        <v>0</v>
      </c>
      <c r="D109" s="125">
        <f t="shared" si="20"/>
        <v>0</v>
      </c>
      <c r="E109" s="125">
        <f t="shared" si="20"/>
        <v>0</v>
      </c>
      <c r="F109" s="125">
        <f t="shared" si="20"/>
        <v>0</v>
      </c>
      <c r="G109" s="125">
        <f t="shared" si="20"/>
        <v>0</v>
      </c>
      <c r="H109" s="125">
        <f t="shared" si="20"/>
        <v>0</v>
      </c>
      <c r="U109" s="350"/>
      <c r="V109" s="350"/>
      <c r="W109" s="350"/>
      <c r="X109" s="350"/>
      <c r="Y109" s="350"/>
      <c r="Z109" s="350"/>
      <c r="AA109" s="350"/>
      <c r="AB109" s="350"/>
    </row>
    <row r="112" ht="17.25" customHeight="1">
      <c r="Q112" t="s">
        <v>0</v>
      </c>
    </row>
  </sheetData>
  <sheetProtection/>
  <mergeCells count="64">
    <mergeCell ref="P5:Q5"/>
    <mergeCell ref="D1:Q1"/>
    <mergeCell ref="P4:R4"/>
    <mergeCell ref="B2:T2"/>
    <mergeCell ref="R1:T1"/>
    <mergeCell ref="B3:T3"/>
    <mergeCell ref="B1:C1"/>
    <mergeCell ref="B6:C6"/>
    <mergeCell ref="J5:K5"/>
    <mergeCell ref="E4:G4"/>
    <mergeCell ref="E42:F42"/>
    <mergeCell ref="B38:C38"/>
    <mergeCell ref="B11:C11"/>
    <mergeCell ref="B7:C7"/>
    <mergeCell ref="B10:C10"/>
    <mergeCell ref="E5:F5"/>
    <mergeCell ref="J4:L4"/>
    <mergeCell ref="R38:T38"/>
    <mergeCell ref="B14:C14"/>
    <mergeCell ref="B15:C15"/>
    <mergeCell ref="B19:C19"/>
    <mergeCell ref="C22:H22"/>
    <mergeCell ref="B18:C18"/>
    <mergeCell ref="O22:T22"/>
    <mergeCell ref="I22:N22"/>
    <mergeCell ref="D38:Q38"/>
    <mergeCell ref="C59:H59"/>
    <mergeCell ref="B44:C44"/>
    <mergeCell ref="B47:C47"/>
    <mergeCell ref="B39:T39"/>
    <mergeCell ref="B40:T40"/>
    <mergeCell ref="P42:Q42"/>
    <mergeCell ref="P41:R41"/>
    <mergeCell ref="J41:L41"/>
    <mergeCell ref="E41:G41"/>
    <mergeCell ref="J42:K42"/>
    <mergeCell ref="B43:C43"/>
    <mergeCell ref="R76:T76"/>
    <mergeCell ref="B52:C52"/>
    <mergeCell ref="B55:C55"/>
    <mergeCell ref="B56:C56"/>
    <mergeCell ref="D76:Q76"/>
    <mergeCell ref="I59:N59"/>
    <mergeCell ref="B76:C76"/>
    <mergeCell ref="B48:C48"/>
    <mergeCell ref="B51:C51"/>
    <mergeCell ref="I79:J79"/>
    <mergeCell ref="O96:T96"/>
    <mergeCell ref="B89:C89"/>
    <mergeCell ref="B92:C92"/>
    <mergeCell ref="I96:N96"/>
    <mergeCell ref="C96:H96"/>
    <mergeCell ref="B93:C93"/>
    <mergeCell ref="B85:C85"/>
    <mergeCell ref="B77:T77"/>
    <mergeCell ref="O59:T59"/>
    <mergeCell ref="B88:C88"/>
    <mergeCell ref="B81:C81"/>
    <mergeCell ref="B84:C84"/>
    <mergeCell ref="B80:C80"/>
    <mergeCell ref="B78:T78"/>
    <mergeCell ref="K79:L79"/>
    <mergeCell ref="E79:F79"/>
    <mergeCell ref="G79:H79"/>
  </mergeCells>
  <printOptions horizontalCentered="1" verticalCentered="1"/>
  <pageMargins left="0.15748031496062992" right="0.15748031496062992" top="0.1968503937007874" bottom="0.1968503937007874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2"/>
  <sheetViews>
    <sheetView zoomScale="80" zoomScaleNormal="80" zoomScalePageLayoutView="0" workbookViewId="0" topLeftCell="A1">
      <selection activeCell="L78" sqref="L78"/>
    </sheetView>
  </sheetViews>
  <sheetFormatPr defaultColWidth="9.140625" defaultRowHeight="12.75"/>
  <cols>
    <col min="1" max="1" width="21.421875" style="0" customWidth="1"/>
    <col min="2" max="2" width="8.00390625" style="0" customWidth="1"/>
    <col min="3" max="3" width="8.7109375" style="0" customWidth="1"/>
    <col min="4" max="4" width="8.28125" style="0" customWidth="1"/>
    <col min="5" max="5" width="9.00390625" style="0" customWidth="1"/>
    <col min="6" max="6" width="5.57421875" style="0" customWidth="1"/>
    <col min="7" max="7" width="8.28125" style="0" customWidth="1"/>
    <col min="8" max="8" width="8.140625" style="0" customWidth="1"/>
    <col min="9" max="9" width="10.140625" style="0" customWidth="1"/>
    <col min="10" max="10" width="7.140625" style="0" customWidth="1"/>
    <col min="11" max="11" width="7.7109375" style="0" customWidth="1"/>
    <col min="12" max="12" width="5.140625" style="0" customWidth="1"/>
    <col min="13" max="13" width="9.57421875" style="0" customWidth="1"/>
    <col min="14" max="14" width="6.28125" style="0" customWidth="1"/>
    <col min="15" max="15" width="9.8515625" style="0" customWidth="1"/>
    <col min="16" max="16" width="5.7109375" style="0" customWidth="1"/>
    <col min="17" max="17" width="9.8515625" style="0" customWidth="1"/>
    <col min="18" max="18" width="6.28125" style="0" customWidth="1"/>
    <col min="19" max="19" width="7.8515625" style="0" customWidth="1"/>
  </cols>
  <sheetData>
    <row r="3" spans="1:20" ht="18.75" customHeight="1">
      <c r="A3" s="3"/>
      <c r="B3" s="1075" t="s">
        <v>61</v>
      </c>
      <c r="C3" s="1035"/>
      <c r="D3" s="1074"/>
      <c r="E3" s="1074"/>
      <c r="F3" s="1074"/>
      <c r="G3" s="1074"/>
      <c r="H3" s="1074"/>
      <c r="I3" s="1074"/>
      <c r="J3" s="1074"/>
      <c r="K3" s="1074"/>
      <c r="L3" s="1074"/>
      <c r="M3" s="1074"/>
      <c r="N3" s="1074"/>
      <c r="O3" s="1074"/>
      <c r="P3" s="1074"/>
      <c r="Q3" s="1074"/>
      <c r="R3" s="1079" t="s">
        <v>246</v>
      </c>
      <c r="S3" s="1080"/>
      <c r="T3" s="1081"/>
    </row>
    <row r="4" spans="1:20" ht="12.75">
      <c r="A4" s="3"/>
      <c r="B4" s="1076" t="s">
        <v>116</v>
      </c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39"/>
    </row>
    <row r="5" spans="1:19" ht="12.75">
      <c r="A5" s="3"/>
      <c r="B5" s="1082" t="s">
        <v>62</v>
      </c>
      <c r="C5" s="1082"/>
      <c r="D5" s="1082"/>
      <c r="E5" s="1082"/>
      <c r="F5" s="1082"/>
      <c r="G5" s="1082"/>
      <c r="H5" s="1082"/>
      <c r="I5" s="1082"/>
      <c r="J5" s="1082"/>
      <c r="K5" s="1082"/>
      <c r="L5" s="1082"/>
      <c r="M5" s="1082"/>
      <c r="N5" s="1082"/>
      <c r="O5" s="1082"/>
      <c r="P5" s="1082"/>
      <c r="Q5" s="1082"/>
      <c r="R5" s="1082"/>
      <c r="S5" s="1082"/>
    </row>
    <row r="6" spans="1:19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</row>
    <row r="8" spans="1:19" s="1" customFormat="1" ht="12.75">
      <c r="A8" s="219" t="s">
        <v>63</v>
      </c>
      <c r="B8" s="1077" t="s">
        <v>53</v>
      </c>
      <c r="C8" s="1078"/>
      <c r="D8" s="1078"/>
      <c r="E8" s="1078"/>
      <c r="F8" s="1078"/>
      <c r="G8" s="1078"/>
      <c r="H8" s="1078" t="s">
        <v>54</v>
      </c>
      <c r="I8" s="1078"/>
      <c r="J8" s="1078"/>
      <c r="K8" s="1078"/>
      <c r="L8" s="1078"/>
      <c r="M8" s="1078"/>
      <c r="N8" s="1078" t="s">
        <v>55</v>
      </c>
      <c r="O8" s="1078"/>
      <c r="P8" s="1078"/>
      <c r="Q8" s="1078"/>
      <c r="R8" s="1078"/>
      <c r="S8" s="1078"/>
    </row>
    <row r="9" spans="2:19" s="1" customFormat="1" ht="12.75">
      <c r="B9" s="1070" t="s">
        <v>60</v>
      </c>
      <c r="C9" s="1070"/>
      <c r="D9" s="1070" t="s">
        <v>59</v>
      </c>
      <c r="E9" s="1070"/>
      <c r="F9" s="1070" t="s">
        <v>58</v>
      </c>
      <c r="G9" s="1070"/>
      <c r="H9" s="1070" t="s">
        <v>60</v>
      </c>
      <c r="I9" s="1070"/>
      <c r="J9" s="1070" t="s">
        <v>59</v>
      </c>
      <c r="K9" s="1070"/>
      <c r="L9" s="1070" t="s">
        <v>58</v>
      </c>
      <c r="M9" s="1070"/>
      <c r="N9" s="1070" t="s">
        <v>60</v>
      </c>
      <c r="O9" s="1070"/>
      <c r="P9" s="1070" t="s">
        <v>59</v>
      </c>
      <c r="Q9" s="1070"/>
      <c r="R9" s="1070" t="s">
        <v>58</v>
      </c>
      <c r="S9" s="1070"/>
    </row>
    <row r="10" spans="2:19" s="33" customFormat="1" ht="22.5" customHeight="1">
      <c r="B10" s="191" t="s">
        <v>47</v>
      </c>
      <c r="C10" s="191" t="s">
        <v>67</v>
      </c>
      <c r="D10" s="191" t="s">
        <v>47</v>
      </c>
      <c r="E10" s="191" t="s">
        <v>67</v>
      </c>
      <c r="F10" s="191" t="s">
        <v>47</v>
      </c>
      <c r="G10" s="191" t="s">
        <v>67</v>
      </c>
      <c r="H10" s="191" t="s">
        <v>47</v>
      </c>
      <c r="I10" s="191" t="s">
        <v>67</v>
      </c>
      <c r="J10" s="191" t="s">
        <v>47</v>
      </c>
      <c r="K10" s="191" t="s">
        <v>67</v>
      </c>
      <c r="L10" s="191" t="s">
        <v>47</v>
      </c>
      <c r="M10" s="191" t="s">
        <v>67</v>
      </c>
      <c r="N10" s="191" t="s">
        <v>47</v>
      </c>
      <c r="O10" s="191" t="s">
        <v>67</v>
      </c>
      <c r="P10" s="191" t="s">
        <v>47</v>
      </c>
      <c r="Q10" s="191" t="s">
        <v>67</v>
      </c>
      <c r="R10" s="191" t="s">
        <v>47</v>
      </c>
      <c r="S10" s="191" t="s">
        <v>67</v>
      </c>
    </row>
    <row r="11" spans="1:19" ht="12.75">
      <c r="A11" s="1" t="s">
        <v>1</v>
      </c>
      <c r="B11" s="1071" t="s">
        <v>22</v>
      </c>
      <c r="C11" s="1072"/>
      <c r="D11" s="1072"/>
      <c r="E11" s="1072"/>
      <c r="F11" s="1072"/>
      <c r="G11" s="1072"/>
      <c r="H11" s="1072"/>
      <c r="I11" s="1072"/>
      <c r="J11" s="1072"/>
      <c r="K11" s="1072"/>
      <c r="L11" s="1072"/>
      <c r="M11" s="1072"/>
      <c r="N11" s="1072"/>
      <c r="O11" s="1072"/>
      <c r="P11" s="1072"/>
      <c r="Q11" s="1072"/>
      <c r="R11" s="1072"/>
      <c r="S11" s="1072"/>
    </row>
    <row r="12" spans="1:19" ht="13.5">
      <c r="A12" s="164" t="s">
        <v>64</v>
      </c>
      <c r="B12" s="171">
        <v>25</v>
      </c>
      <c r="C12" s="172">
        <v>68.48</v>
      </c>
      <c r="D12" s="172">
        <v>17</v>
      </c>
      <c r="E12" s="172">
        <v>7.8</v>
      </c>
      <c r="F12" s="172">
        <v>1</v>
      </c>
      <c r="G12" s="173">
        <f>'CE'!M281</f>
        <v>0</v>
      </c>
      <c r="H12" s="183">
        <v>30</v>
      </c>
      <c r="I12" s="183">
        <v>30.94</v>
      </c>
      <c r="J12" s="183">
        <v>22</v>
      </c>
      <c r="K12" s="183">
        <v>24.799</v>
      </c>
      <c r="L12" s="183">
        <v>23</v>
      </c>
      <c r="M12" s="184">
        <v>129.551</v>
      </c>
      <c r="N12" s="171">
        <v>4</v>
      </c>
      <c r="O12" s="172">
        <v>0.346</v>
      </c>
      <c r="P12" s="172">
        <v>21</v>
      </c>
      <c r="Q12" s="172">
        <v>8.26</v>
      </c>
      <c r="R12" s="172">
        <v>1</v>
      </c>
      <c r="S12" s="173">
        <v>21</v>
      </c>
    </row>
    <row r="13" spans="1:19" ht="13.5">
      <c r="A13" s="164" t="s">
        <v>65</v>
      </c>
      <c r="B13" s="174">
        <v>104</v>
      </c>
      <c r="C13" s="166">
        <v>1178.63</v>
      </c>
      <c r="D13" s="166">
        <v>33</v>
      </c>
      <c r="E13" s="166">
        <v>274.81</v>
      </c>
      <c r="F13" s="166">
        <f>'CE'!L282</f>
        <v>0</v>
      </c>
      <c r="G13" s="175">
        <f>'CE'!M282</f>
        <v>0</v>
      </c>
      <c r="H13" s="167">
        <v>76</v>
      </c>
      <c r="I13" s="167">
        <v>1454.18</v>
      </c>
      <c r="J13" s="167">
        <v>20</v>
      </c>
      <c r="K13" s="167">
        <v>291.69</v>
      </c>
      <c r="L13" s="167">
        <f>'CE'!R282</f>
        <v>0</v>
      </c>
      <c r="M13" s="185">
        <v>0</v>
      </c>
      <c r="N13" s="174">
        <v>25</v>
      </c>
      <c r="O13" s="166">
        <v>339.614</v>
      </c>
      <c r="P13" s="166">
        <v>27</v>
      </c>
      <c r="Q13" s="166">
        <v>195.63</v>
      </c>
      <c r="R13" s="166">
        <f>'CE'!W282</f>
        <v>0</v>
      </c>
      <c r="S13" s="175">
        <v>0</v>
      </c>
    </row>
    <row r="14" spans="1:19" s="66" customFormat="1" ht="13.5">
      <c r="A14" s="165" t="s">
        <v>2</v>
      </c>
      <c r="B14" s="176"/>
      <c r="C14" s="136"/>
      <c r="D14" s="136"/>
      <c r="E14" s="136"/>
      <c r="F14" s="136"/>
      <c r="G14" s="177"/>
      <c r="H14" s="136"/>
      <c r="I14" s="136"/>
      <c r="J14" s="136"/>
      <c r="K14" s="136"/>
      <c r="L14" s="136"/>
      <c r="M14" s="177"/>
      <c r="N14" s="176"/>
      <c r="O14" s="136"/>
      <c r="P14" s="136"/>
      <c r="Q14" s="136"/>
      <c r="R14" s="136"/>
      <c r="S14" s="177"/>
    </row>
    <row r="15" spans="1:19" ht="13.5">
      <c r="A15" s="164" t="s">
        <v>64</v>
      </c>
      <c r="B15" s="178">
        <v>1</v>
      </c>
      <c r="C15" s="168">
        <v>0.89</v>
      </c>
      <c r="D15" s="168">
        <v>0</v>
      </c>
      <c r="E15" s="168">
        <v>0</v>
      </c>
      <c r="F15" s="168">
        <v>0</v>
      </c>
      <c r="G15" s="179">
        <f>'CE'!M284</f>
        <v>0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87">
        <v>0</v>
      </c>
      <c r="N15" s="178">
        <v>0</v>
      </c>
      <c r="O15" s="168">
        <v>0</v>
      </c>
      <c r="P15" s="168">
        <v>0</v>
      </c>
      <c r="Q15" s="168">
        <v>0</v>
      </c>
      <c r="R15" s="168">
        <f>'CE'!W284</f>
        <v>0</v>
      </c>
      <c r="S15" s="179">
        <f>'CE'!X284</f>
        <v>0</v>
      </c>
    </row>
    <row r="16" spans="1:19" ht="13.5">
      <c r="A16" s="164" t="s">
        <v>65</v>
      </c>
      <c r="B16" s="178">
        <v>1</v>
      </c>
      <c r="C16" s="168">
        <v>1.07</v>
      </c>
      <c r="D16" s="168">
        <v>1</v>
      </c>
      <c r="E16" s="168">
        <v>1.2</v>
      </c>
      <c r="F16" s="168">
        <f>'CE'!L285</f>
        <v>0</v>
      </c>
      <c r="G16" s="179">
        <f>'CE'!M285</f>
        <v>0</v>
      </c>
      <c r="H16" s="151">
        <v>0</v>
      </c>
      <c r="I16" s="151">
        <v>0</v>
      </c>
      <c r="J16" s="151">
        <v>0</v>
      </c>
      <c r="K16" s="151">
        <v>0</v>
      </c>
      <c r="L16" s="151">
        <f>'CE'!R285</f>
        <v>0</v>
      </c>
      <c r="M16" s="187">
        <v>0</v>
      </c>
      <c r="N16" s="178">
        <v>3</v>
      </c>
      <c r="O16" s="168">
        <v>15.72</v>
      </c>
      <c r="P16" s="168">
        <v>0</v>
      </c>
      <c r="Q16" s="168">
        <v>0</v>
      </c>
      <c r="R16" s="168">
        <f>'CE'!W285</f>
        <v>0</v>
      </c>
      <c r="S16" s="179">
        <v>0</v>
      </c>
    </row>
    <row r="17" spans="1:19" s="66" customFormat="1" ht="13.5">
      <c r="A17" s="165" t="s">
        <v>3</v>
      </c>
      <c r="B17" s="176"/>
      <c r="C17" s="136"/>
      <c r="D17" s="136"/>
      <c r="E17" s="136"/>
      <c r="F17" s="136"/>
      <c r="G17" s="177"/>
      <c r="H17" s="136"/>
      <c r="I17" s="136"/>
      <c r="J17" s="136"/>
      <c r="K17" s="136"/>
      <c r="L17" s="136"/>
      <c r="M17" s="177"/>
      <c r="N17" s="176"/>
      <c r="O17" s="136"/>
      <c r="P17" s="136"/>
      <c r="Q17" s="136"/>
      <c r="R17" s="136"/>
      <c r="S17" s="177"/>
    </row>
    <row r="18" spans="1:19" ht="13.5">
      <c r="A18" s="164" t="s">
        <v>64</v>
      </c>
      <c r="B18" s="178">
        <v>1</v>
      </c>
      <c r="C18" s="168">
        <v>0.84</v>
      </c>
      <c r="D18" s="168">
        <v>0</v>
      </c>
      <c r="E18" s="168">
        <v>0</v>
      </c>
      <c r="F18" s="168">
        <v>0</v>
      </c>
      <c r="G18" s="179">
        <f>'CE'!M287</f>
        <v>0</v>
      </c>
      <c r="H18" s="151">
        <v>0</v>
      </c>
      <c r="I18" s="151">
        <v>0</v>
      </c>
      <c r="J18" s="151">
        <v>0</v>
      </c>
      <c r="K18" s="151">
        <v>0</v>
      </c>
      <c r="L18" s="151">
        <v>0</v>
      </c>
      <c r="M18" s="187">
        <v>0</v>
      </c>
      <c r="N18" s="178">
        <v>0</v>
      </c>
      <c r="O18" s="168">
        <v>0</v>
      </c>
      <c r="P18" s="168">
        <v>0</v>
      </c>
      <c r="Q18" s="168">
        <v>0</v>
      </c>
      <c r="R18" s="168">
        <v>0</v>
      </c>
      <c r="S18" s="179">
        <f>'CE'!X287</f>
        <v>0</v>
      </c>
    </row>
    <row r="19" spans="1:19" ht="13.5">
      <c r="A19" s="164" t="s">
        <v>65</v>
      </c>
      <c r="B19" s="178">
        <v>14</v>
      </c>
      <c r="C19" s="168">
        <v>72.8</v>
      </c>
      <c r="D19" s="168">
        <v>3</v>
      </c>
      <c r="E19" s="168">
        <v>16.82</v>
      </c>
      <c r="F19" s="168">
        <f>'CE'!L288</f>
        <v>0</v>
      </c>
      <c r="G19" s="179">
        <f>'CE'!M288</f>
        <v>0</v>
      </c>
      <c r="H19" s="151">
        <v>2</v>
      </c>
      <c r="I19" s="151">
        <v>4.44</v>
      </c>
      <c r="J19" s="151">
        <v>0</v>
      </c>
      <c r="K19" s="151">
        <v>0</v>
      </c>
      <c r="L19" s="151">
        <f>'CE'!R288</f>
        <v>0</v>
      </c>
      <c r="M19" s="187">
        <v>0</v>
      </c>
      <c r="N19" s="178">
        <v>3</v>
      </c>
      <c r="O19" s="168">
        <v>15.72</v>
      </c>
      <c r="P19" s="168">
        <v>0</v>
      </c>
      <c r="Q19" s="168">
        <v>0</v>
      </c>
      <c r="R19" s="168">
        <f>'CE'!W288</f>
        <v>0</v>
      </c>
      <c r="S19" s="179">
        <f>'CE'!X288</f>
        <v>0</v>
      </c>
    </row>
    <row r="20" spans="1:19" s="66" customFormat="1" ht="13.5">
      <c r="A20" s="165" t="s">
        <v>66</v>
      </c>
      <c r="B20" s="176"/>
      <c r="C20" s="136"/>
      <c r="D20" s="136"/>
      <c r="E20" s="136"/>
      <c r="F20" s="136"/>
      <c r="G20" s="177"/>
      <c r="H20" s="136"/>
      <c r="I20" s="136"/>
      <c r="J20" s="136"/>
      <c r="K20" s="136"/>
      <c r="L20" s="136"/>
      <c r="M20" s="177"/>
      <c r="N20" s="176"/>
      <c r="O20" s="136"/>
      <c r="P20" s="136"/>
      <c r="Q20" s="136"/>
      <c r="R20" s="136"/>
      <c r="S20" s="177"/>
    </row>
    <row r="21" spans="1:19" ht="13.5">
      <c r="A21" s="164" t="s">
        <v>64</v>
      </c>
      <c r="B21" s="178">
        <f>B12+B15-B18</f>
        <v>25</v>
      </c>
      <c r="C21" s="168">
        <f>C12+C15-C18</f>
        <v>68.53</v>
      </c>
      <c r="D21" s="168">
        <f>D12+D15-D18</f>
        <v>17</v>
      </c>
      <c r="E21" s="168">
        <f>E12+E15-E18</f>
        <v>7.8</v>
      </c>
      <c r="F21" s="168">
        <f>F12+F15-F18</f>
        <v>1</v>
      </c>
      <c r="G21" s="179">
        <v>0</v>
      </c>
      <c r="H21" s="151">
        <f aca="true" t="shared" si="0" ref="H21:S21">H12+H15-H18</f>
        <v>30</v>
      </c>
      <c r="I21" s="151">
        <f t="shared" si="0"/>
        <v>30.94</v>
      </c>
      <c r="J21" s="151">
        <f t="shared" si="0"/>
        <v>22</v>
      </c>
      <c r="K21" s="151">
        <f t="shared" si="0"/>
        <v>24.799</v>
      </c>
      <c r="L21" s="151">
        <f t="shared" si="0"/>
        <v>23</v>
      </c>
      <c r="M21" s="187">
        <f t="shared" si="0"/>
        <v>129.551</v>
      </c>
      <c r="N21" s="178">
        <f t="shared" si="0"/>
        <v>4</v>
      </c>
      <c r="O21" s="168">
        <f t="shared" si="0"/>
        <v>0.346</v>
      </c>
      <c r="P21" s="168">
        <f t="shared" si="0"/>
        <v>21</v>
      </c>
      <c r="Q21" s="168">
        <f t="shared" si="0"/>
        <v>8.26</v>
      </c>
      <c r="R21" s="168">
        <f t="shared" si="0"/>
        <v>1</v>
      </c>
      <c r="S21" s="179">
        <f t="shared" si="0"/>
        <v>21</v>
      </c>
    </row>
    <row r="22" spans="1:19" ht="13.5">
      <c r="A22" s="164" t="s">
        <v>65</v>
      </c>
      <c r="B22" s="180">
        <f>B13+B16-B19</f>
        <v>91</v>
      </c>
      <c r="C22" s="181">
        <f>C13+C16-C19</f>
        <v>1106.9</v>
      </c>
      <c r="D22" s="181">
        <f>D13+D16-D19</f>
        <v>31</v>
      </c>
      <c r="E22" s="181">
        <f>E13+E16-E19</f>
        <v>259.19</v>
      </c>
      <c r="F22" s="181">
        <v>0</v>
      </c>
      <c r="G22" s="182">
        <v>0</v>
      </c>
      <c r="H22" s="189">
        <f aca="true" t="shared" si="1" ref="H22:Q22">H13+H16-H19</f>
        <v>74</v>
      </c>
      <c r="I22" s="189">
        <f t="shared" si="1"/>
        <v>1449.74</v>
      </c>
      <c r="J22" s="189">
        <f t="shared" si="1"/>
        <v>20</v>
      </c>
      <c r="K22" s="189">
        <f t="shared" si="1"/>
        <v>291.69</v>
      </c>
      <c r="L22" s="189">
        <f t="shared" si="1"/>
        <v>0</v>
      </c>
      <c r="M22" s="189">
        <f t="shared" si="1"/>
        <v>0</v>
      </c>
      <c r="N22" s="180">
        <f t="shared" si="1"/>
        <v>25</v>
      </c>
      <c r="O22" s="181">
        <f t="shared" si="1"/>
        <v>339.614</v>
      </c>
      <c r="P22" s="181">
        <f t="shared" si="1"/>
        <v>27</v>
      </c>
      <c r="Q22" s="181">
        <f t="shared" si="1"/>
        <v>195.63</v>
      </c>
      <c r="R22" s="181">
        <f>R13+R16-R19</f>
        <v>0</v>
      </c>
      <c r="S22" s="182">
        <v>0</v>
      </c>
    </row>
    <row r="23" spans="2:19" ht="12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4" spans="2:19" ht="12.75">
      <c r="B24" s="1084" t="s">
        <v>24</v>
      </c>
      <c r="C24" s="1084"/>
      <c r="D24" s="1084"/>
      <c r="E24" s="1084"/>
      <c r="F24" s="1084"/>
      <c r="G24" s="1084"/>
      <c r="H24" s="1084"/>
      <c r="I24" s="1084"/>
      <c r="J24" s="1084"/>
      <c r="K24" s="1084"/>
      <c r="L24" s="1084"/>
      <c r="M24" s="1084"/>
      <c r="N24" s="1084"/>
      <c r="O24" s="1084"/>
      <c r="P24" s="1084"/>
      <c r="Q24" s="1084"/>
      <c r="R24" s="1084"/>
      <c r="S24" s="1084"/>
    </row>
    <row r="25" spans="1:19" ht="12.75">
      <c r="A25" s="1" t="s">
        <v>1</v>
      </c>
      <c r="B25" s="3"/>
      <c r="C25" s="3"/>
      <c r="D25" s="3"/>
      <c r="E25" s="3"/>
      <c r="F25" s="3"/>
      <c r="G25" s="3"/>
      <c r="H25" s="1083"/>
      <c r="I25" s="1083"/>
      <c r="J25" s="1083"/>
      <c r="K25" s="3"/>
      <c r="L25" s="3"/>
      <c r="M25" s="3"/>
      <c r="N25" s="3"/>
      <c r="O25" s="3"/>
      <c r="P25" s="3"/>
      <c r="Q25" s="3"/>
      <c r="R25" s="3"/>
      <c r="S25" s="3"/>
    </row>
    <row r="26" spans="1:19" ht="13.5">
      <c r="A26" s="164" t="s">
        <v>64</v>
      </c>
      <c r="B26" s="193">
        <v>129</v>
      </c>
      <c r="C26" s="194">
        <v>282.19</v>
      </c>
      <c r="D26" s="194">
        <v>23</v>
      </c>
      <c r="E26" s="194">
        <v>14.32</v>
      </c>
      <c r="F26" s="194">
        <v>1</v>
      </c>
      <c r="G26" s="196">
        <v>0</v>
      </c>
      <c r="H26" s="195">
        <v>183</v>
      </c>
      <c r="I26" s="195">
        <v>266.87</v>
      </c>
      <c r="J26" s="195">
        <v>106</v>
      </c>
      <c r="K26" s="195">
        <v>337.94</v>
      </c>
      <c r="L26" s="195">
        <v>11</v>
      </c>
      <c r="M26" s="195">
        <v>0</v>
      </c>
      <c r="N26" s="193">
        <v>59</v>
      </c>
      <c r="O26" s="194">
        <v>26.05</v>
      </c>
      <c r="P26" s="194">
        <v>24</v>
      </c>
      <c r="Q26" s="194">
        <v>204.48</v>
      </c>
      <c r="R26" s="194">
        <v>11</v>
      </c>
      <c r="S26" s="196">
        <v>242.08</v>
      </c>
    </row>
    <row r="27" spans="1:19" ht="13.5">
      <c r="A27" s="164" t="s">
        <v>65</v>
      </c>
      <c r="B27" s="186">
        <v>662</v>
      </c>
      <c r="C27" s="151">
        <v>12032.63</v>
      </c>
      <c r="D27" s="151">
        <v>105</v>
      </c>
      <c r="E27" s="151">
        <v>5024.99</v>
      </c>
      <c r="F27" s="151">
        <v>0</v>
      </c>
      <c r="G27" s="187">
        <v>0</v>
      </c>
      <c r="H27" s="137">
        <v>593</v>
      </c>
      <c r="I27" s="137">
        <v>6476.86</v>
      </c>
      <c r="J27" s="137">
        <v>93</v>
      </c>
      <c r="K27" s="137">
        <v>851.55</v>
      </c>
      <c r="L27" s="137">
        <v>1</v>
      </c>
      <c r="M27" s="137">
        <v>12.09</v>
      </c>
      <c r="N27" s="186">
        <v>420</v>
      </c>
      <c r="O27" s="151">
        <v>8504.84</v>
      </c>
      <c r="P27" s="151">
        <v>100</v>
      </c>
      <c r="Q27" s="151">
        <v>4501.66</v>
      </c>
      <c r="R27" s="151">
        <f>STAX!S1239</f>
        <v>0</v>
      </c>
      <c r="S27" s="187">
        <f>STAX!T1239</f>
        <v>0</v>
      </c>
    </row>
    <row r="28" spans="1:19" s="66" customFormat="1" ht="13.5">
      <c r="A28" s="165" t="s">
        <v>2</v>
      </c>
      <c r="B28" s="176"/>
      <c r="C28" s="136"/>
      <c r="D28" s="136"/>
      <c r="E28" s="136"/>
      <c r="F28" s="136"/>
      <c r="G28" s="177"/>
      <c r="H28" s="136"/>
      <c r="I28" s="136"/>
      <c r="J28" s="136"/>
      <c r="K28" s="136"/>
      <c r="L28" s="136"/>
      <c r="M28" s="136"/>
      <c r="N28" s="176"/>
      <c r="O28" s="136"/>
      <c r="P28" s="136"/>
      <c r="Q28" s="136"/>
      <c r="R28" s="136"/>
      <c r="S28" s="177"/>
    </row>
    <row r="29" spans="1:19" ht="13.5">
      <c r="A29" s="164" t="s">
        <v>64</v>
      </c>
      <c r="B29" s="186">
        <v>2</v>
      </c>
      <c r="C29" s="151">
        <v>0.25</v>
      </c>
      <c r="D29" s="151">
        <v>2</v>
      </c>
      <c r="E29" s="151">
        <v>0.82</v>
      </c>
      <c r="F29" s="151">
        <v>0</v>
      </c>
      <c r="G29" s="187">
        <v>0</v>
      </c>
      <c r="H29" s="137">
        <v>0</v>
      </c>
      <c r="I29" s="137">
        <v>0</v>
      </c>
      <c r="J29" s="137">
        <v>0</v>
      </c>
      <c r="K29" s="137">
        <v>0</v>
      </c>
      <c r="L29" s="137">
        <v>0</v>
      </c>
      <c r="M29" s="137">
        <v>0</v>
      </c>
      <c r="N29" s="186">
        <v>3</v>
      </c>
      <c r="O29" s="151">
        <v>2.8</v>
      </c>
      <c r="P29" s="151">
        <v>0</v>
      </c>
      <c r="Q29" s="151">
        <v>0</v>
      </c>
      <c r="R29" s="151">
        <v>0</v>
      </c>
      <c r="S29" s="187">
        <v>0</v>
      </c>
    </row>
    <row r="30" spans="1:19" ht="13.5">
      <c r="A30" s="164" t="s">
        <v>65</v>
      </c>
      <c r="B30" s="186">
        <v>5</v>
      </c>
      <c r="C30" s="151">
        <v>38.68</v>
      </c>
      <c r="D30" s="151">
        <v>4</v>
      </c>
      <c r="E30" s="151">
        <v>9.36</v>
      </c>
      <c r="F30" s="151">
        <v>0</v>
      </c>
      <c r="G30" s="18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86">
        <v>18</v>
      </c>
      <c r="O30" s="151">
        <v>274.79</v>
      </c>
      <c r="P30" s="151">
        <v>2</v>
      </c>
      <c r="Q30" s="151">
        <v>81.1</v>
      </c>
      <c r="R30" s="151">
        <v>0</v>
      </c>
      <c r="S30" s="187">
        <v>0</v>
      </c>
    </row>
    <row r="31" spans="1:19" s="66" customFormat="1" ht="13.5">
      <c r="A31" s="165" t="s">
        <v>3</v>
      </c>
      <c r="B31" s="176"/>
      <c r="C31" s="136"/>
      <c r="D31" s="136"/>
      <c r="E31" s="136"/>
      <c r="F31" s="136"/>
      <c r="G31" s="177"/>
      <c r="H31" s="136"/>
      <c r="I31" s="136"/>
      <c r="J31" s="136"/>
      <c r="K31" s="136"/>
      <c r="L31" s="136"/>
      <c r="M31" s="136"/>
      <c r="N31" s="176"/>
      <c r="O31" s="136"/>
      <c r="P31" s="136"/>
      <c r="Q31" s="136"/>
      <c r="R31" s="136"/>
      <c r="S31" s="177"/>
    </row>
    <row r="32" spans="1:19" ht="13.5">
      <c r="A32" s="164" t="s">
        <v>64</v>
      </c>
      <c r="B32" s="186">
        <v>4</v>
      </c>
      <c r="C32" s="151">
        <v>3.2</v>
      </c>
      <c r="D32" s="151">
        <v>0</v>
      </c>
      <c r="E32" s="151">
        <v>0</v>
      </c>
      <c r="F32" s="151">
        <v>0</v>
      </c>
      <c r="G32" s="187">
        <v>0</v>
      </c>
      <c r="H32" s="137">
        <v>3</v>
      </c>
      <c r="I32" s="137">
        <v>1.1</v>
      </c>
      <c r="J32" s="137">
        <v>1</v>
      </c>
      <c r="K32" s="137">
        <v>0.92</v>
      </c>
      <c r="L32" s="137">
        <v>0</v>
      </c>
      <c r="M32" s="137">
        <v>0</v>
      </c>
      <c r="N32" s="186">
        <v>1</v>
      </c>
      <c r="O32" s="151">
        <v>0.35</v>
      </c>
      <c r="P32" s="151">
        <v>2</v>
      </c>
      <c r="Q32" s="151">
        <v>1.05</v>
      </c>
      <c r="R32" s="151">
        <v>1</v>
      </c>
      <c r="S32" s="187">
        <v>0</v>
      </c>
    </row>
    <row r="33" spans="1:19" ht="13.5">
      <c r="A33" s="164" t="s">
        <v>65</v>
      </c>
      <c r="B33" s="186">
        <v>20</v>
      </c>
      <c r="C33" s="151">
        <v>423.15</v>
      </c>
      <c r="D33" s="151">
        <v>6</v>
      </c>
      <c r="E33" s="151">
        <v>152.38</v>
      </c>
      <c r="F33" s="151">
        <v>0</v>
      </c>
      <c r="G33" s="187">
        <v>0</v>
      </c>
      <c r="H33" s="137">
        <v>14</v>
      </c>
      <c r="I33" s="137">
        <v>158.19</v>
      </c>
      <c r="J33" s="137">
        <v>4</v>
      </c>
      <c r="K33" s="137">
        <v>11.1</v>
      </c>
      <c r="L33" s="137">
        <v>0</v>
      </c>
      <c r="M33" s="137">
        <v>0</v>
      </c>
      <c r="N33" s="186">
        <v>13</v>
      </c>
      <c r="O33" s="151">
        <v>427.85</v>
      </c>
      <c r="P33" s="151">
        <v>4</v>
      </c>
      <c r="Q33" s="151">
        <v>37.93</v>
      </c>
      <c r="R33" s="151">
        <v>0</v>
      </c>
      <c r="S33" s="187">
        <v>0</v>
      </c>
    </row>
    <row r="34" spans="1:19" s="66" customFormat="1" ht="13.5">
      <c r="A34" s="165" t="s">
        <v>66</v>
      </c>
      <c r="B34" s="176"/>
      <c r="C34" s="136"/>
      <c r="D34" s="136"/>
      <c r="E34" s="136"/>
      <c r="F34" s="136"/>
      <c r="G34" s="177"/>
      <c r="H34" s="136"/>
      <c r="I34" s="136"/>
      <c r="J34" s="136"/>
      <c r="K34" s="136"/>
      <c r="L34" s="136"/>
      <c r="M34" s="136"/>
      <c r="N34" s="176"/>
      <c r="O34" s="136"/>
      <c r="P34" s="136"/>
      <c r="Q34" s="136"/>
      <c r="R34" s="136"/>
      <c r="S34" s="177"/>
    </row>
    <row r="35" spans="1:19" ht="13.5">
      <c r="A35" s="164" t="s">
        <v>64</v>
      </c>
      <c r="B35" s="186">
        <f aca="true" t="shared" si="2" ref="B35:E36">B26+B29-B32</f>
        <v>127</v>
      </c>
      <c r="C35" s="151">
        <f t="shared" si="2"/>
        <v>279.24</v>
      </c>
      <c r="D35" s="151">
        <f t="shared" si="2"/>
        <v>25</v>
      </c>
      <c r="E35" s="151">
        <f t="shared" si="2"/>
        <v>15.14</v>
      </c>
      <c r="F35" s="151">
        <f>F26+F29-F32</f>
        <v>1</v>
      </c>
      <c r="G35" s="187">
        <v>0</v>
      </c>
      <c r="H35" s="137">
        <f aca="true" t="shared" si="3" ref="H35:L36">H26+H29-H32</f>
        <v>180</v>
      </c>
      <c r="I35" s="137">
        <f t="shared" si="3"/>
        <v>265.77</v>
      </c>
      <c r="J35" s="137">
        <f t="shared" si="3"/>
        <v>105</v>
      </c>
      <c r="K35" s="137">
        <f t="shared" si="3"/>
        <v>337.02</v>
      </c>
      <c r="L35" s="137">
        <f t="shared" si="3"/>
        <v>11</v>
      </c>
      <c r="M35" s="137">
        <v>0</v>
      </c>
      <c r="N35" s="186">
        <f aca="true" t="shared" si="4" ref="N35:S35">N26+N29-N32</f>
        <v>61</v>
      </c>
      <c r="O35" s="151">
        <f t="shared" si="4"/>
        <v>28.5</v>
      </c>
      <c r="P35" s="151">
        <f t="shared" si="4"/>
        <v>22</v>
      </c>
      <c r="Q35" s="151">
        <f t="shared" si="4"/>
        <v>203.42999999999998</v>
      </c>
      <c r="R35" s="151">
        <f t="shared" si="4"/>
        <v>10</v>
      </c>
      <c r="S35" s="187">
        <f t="shared" si="4"/>
        <v>242.08</v>
      </c>
    </row>
    <row r="36" spans="1:19" ht="13.5">
      <c r="A36" s="164" t="s">
        <v>65</v>
      </c>
      <c r="B36" s="188">
        <f t="shared" si="2"/>
        <v>647</v>
      </c>
      <c r="C36" s="189">
        <f t="shared" si="2"/>
        <v>11648.16</v>
      </c>
      <c r="D36" s="189">
        <f t="shared" si="2"/>
        <v>103</v>
      </c>
      <c r="E36" s="189">
        <f t="shared" si="2"/>
        <v>4881.969999999999</v>
      </c>
      <c r="F36" s="189">
        <f>F27+F30-F33</f>
        <v>0</v>
      </c>
      <c r="G36" s="190">
        <v>0</v>
      </c>
      <c r="H36" s="197">
        <f t="shared" si="3"/>
        <v>579</v>
      </c>
      <c r="I36" s="197">
        <f t="shared" si="3"/>
        <v>6318.67</v>
      </c>
      <c r="J36" s="197">
        <f t="shared" si="3"/>
        <v>89</v>
      </c>
      <c r="K36" s="197">
        <f t="shared" si="3"/>
        <v>840.4499999999999</v>
      </c>
      <c r="L36" s="197">
        <f t="shared" si="3"/>
        <v>1</v>
      </c>
      <c r="M36" s="197">
        <f>M27+M30-M33</f>
        <v>12.09</v>
      </c>
      <c r="N36" s="188">
        <f>N27+N30-N33</f>
        <v>425</v>
      </c>
      <c r="O36" s="189">
        <f>O27+O30-O33</f>
        <v>8351.78</v>
      </c>
      <c r="P36" s="189">
        <f>P27+P30-P33</f>
        <v>98</v>
      </c>
      <c r="Q36" s="189">
        <f>Q27+Q30-Q33</f>
        <v>4544.83</v>
      </c>
      <c r="R36" s="189">
        <v>0</v>
      </c>
      <c r="S36" s="190">
        <v>0</v>
      </c>
    </row>
    <row r="37" spans="1:19" ht="13.5">
      <c r="A37" s="164"/>
      <c r="B37" s="151"/>
      <c r="C37" s="151"/>
      <c r="D37" s="151"/>
      <c r="E37" s="151"/>
      <c r="F37" s="151"/>
      <c r="G37" s="151"/>
      <c r="H37" s="137"/>
      <c r="I37" s="137"/>
      <c r="J37" s="137"/>
      <c r="K37" s="137"/>
      <c r="L37" s="137"/>
      <c r="M37" s="137"/>
      <c r="N37" s="151"/>
      <c r="O37" s="151"/>
      <c r="P37" s="151"/>
      <c r="Q37" s="151"/>
      <c r="R37" s="151"/>
      <c r="S37" s="151"/>
    </row>
    <row r="38" spans="1:19" ht="13.5">
      <c r="A38" s="164"/>
      <c r="B38" s="151"/>
      <c r="C38" s="151"/>
      <c r="D38" s="151"/>
      <c r="E38" s="151"/>
      <c r="F38" s="151"/>
      <c r="G38" s="151"/>
      <c r="H38" s="137"/>
      <c r="I38" s="137"/>
      <c r="J38" s="137"/>
      <c r="K38" s="137"/>
      <c r="L38" s="137"/>
      <c r="M38" s="137"/>
      <c r="N38" s="151"/>
      <c r="O38" s="151"/>
      <c r="P38" s="151"/>
      <c r="Q38" s="151"/>
      <c r="R38" s="151"/>
      <c r="S38" s="151"/>
    </row>
    <row r="39" spans="2:19" ht="12.7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2:20" ht="20.25" customHeight="1">
      <c r="B40" s="1075" t="s">
        <v>61</v>
      </c>
      <c r="C40" s="1035"/>
      <c r="D40" s="1073" t="s">
        <v>246</v>
      </c>
      <c r="E40" s="1074"/>
      <c r="F40" s="1074"/>
      <c r="G40" s="1074"/>
      <c r="H40" s="1074"/>
      <c r="I40" s="1074"/>
      <c r="J40" s="1074"/>
      <c r="K40" s="1074"/>
      <c r="L40" s="1074"/>
      <c r="M40" s="1074"/>
      <c r="N40" s="1074"/>
      <c r="O40" s="1074"/>
      <c r="P40" s="1074"/>
      <c r="Q40" s="1074"/>
      <c r="R40" s="1068"/>
      <c r="S40" s="1051"/>
      <c r="T40" s="1069"/>
    </row>
    <row r="41" spans="2:19" ht="12.75">
      <c r="B41" s="1076" t="s">
        <v>116</v>
      </c>
      <c r="C41" s="1029"/>
      <c r="D41" s="1029"/>
      <c r="E41" s="1029"/>
      <c r="F41" s="1029"/>
      <c r="G41" s="1029"/>
      <c r="H41" s="1029"/>
      <c r="I41" s="1029"/>
      <c r="J41" s="1029"/>
      <c r="K41" s="1029"/>
      <c r="L41" s="1029"/>
      <c r="M41" s="1029"/>
      <c r="N41" s="1029"/>
      <c r="O41" s="1029"/>
      <c r="P41" s="1029"/>
      <c r="Q41" s="1029"/>
      <c r="R41" s="1029"/>
      <c r="S41" s="1029"/>
    </row>
    <row r="42" spans="2:19" ht="12.75">
      <c r="B42" s="1082" t="s">
        <v>62</v>
      </c>
      <c r="C42" s="1082"/>
      <c r="D42" s="1082"/>
      <c r="E42" s="1082"/>
      <c r="F42" s="1082"/>
      <c r="G42" s="1082"/>
      <c r="H42" s="1082"/>
      <c r="I42" s="1082"/>
      <c r="J42" s="1082"/>
      <c r="K42" s="1082"/>
      <c r="L42" s="1082"/>
      <c r="M42" s="1082"/>
      <c r="N42" s="1082"/>
      <c r="O42" s="1082"/>
      <c r="P42" s="1082"/>
      <c r="Q42" s="1082"/>
      <c r="R42" s="1082"/>
      <c r="S42" s="1082"/>
    </row>
    <row r="43" spans="2:19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2.75"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</row>
    <row r="45" spans="1:19" ht="12.75">
      <c r="A45" s="192" t="s">
        <v>63</v>
      </c>
      <c r="B45" s="1078" t="s">
        <v>53</v>
      </c>
      <c r="C45" s="1078"/>
      <c r="D45" s="1078"/>
      <c r="E45" s="1078"/>
      <c r="F45" s="1078"/>
      <c r="G45" s="1078"/>
      <c r="H45" s="1078" t="s">
        <v>54</v>
      </c>
      <c r="I45" s="1078"/>
      <c r="J45" s="1078"/>
      <c r="K45" s="1078"/>
      <c r="L45" s="1078"/>
      <c r="M45" s="1078"/>
      <c r="N45" s="1078" t="s">
        <v>55</v>
      </c>
      <c r="O45" s="1078"/>
      <c r="P45" s="1078"/>
      <c r="Q45" s="1078"/>
      <c r="R45" s="1078"/>
      <c r="S45" s="1078"/>
    </row>
    <row r="46" spans="1:19" ht="12.75">
      <c r="A46" s="1"/>
      <c r="B46" s="1070" t="s">
        <v>60</v>
      </c>
      <c r="C46" s="1070"/>
      <c r="D46" s="1070" t="s">
        <v>59</v>
      </c>
      <c r="E46" s="1070"/>
      <c r="F46" s="1070" t="s">
        <v>58</v>
      </c>
      <c r="G46" s="1070"/>
      <c r="H46" s="1070" t="s">
        <v>60</v>
      </c>
      <c r="I46" s="1070"/>
      <c r="J46" s="1070" t="s">
        <v>59</v>
      </c>
      <c r="K46" s="1070"/>
      <c r="L46" s="1070" t="s">
        <v>58</v>
      </c>
      <c r="M46" s="1070"/>
      <c r="N46" s="1070" t="s">
        <v>60</v>
      </c>
      <c r="O46" s="1070"/>
      <c r="P46" s="1070" t="s">
        <v>59</v>
      </c>
      <c r="Q46" s="1070"/>
      <c r="R46" s="1070" t="s">
        <v>58</v>
      </c>
      <c r="S46" s="1070"/>
    </row>
    <row r="47" spans="1:19" ht="12.75">
      <c r="A47" s="33"/>
      <c r="B47" s="191" t="s">
        <v>47</v>
      </c>
      <c r="C47" s="191" t="s">
        <v>67</v>
      </c>
      <c r="D47" s="191" t="s">
        <v>47</v>
      </c>
      <c r="E47" s="191" t="s">
        <v>67</v>
      </c>
      <c r="F47" s="191" t="s">
        <v>47</v>
      </c>
      <c r="G47" s="191" t="s">
        <v>67</v>
      </c>
      <c r="H47" s="191" t="s">
        <v>47</v>
      </c>
      <c r="I47" s="191" t="s">
        <v>67</v>
      </c>
      <c r="J47" s="191" t="s">
        <v>47</v>
      </c>
      <c r="K47" s="191" t="s">
        <v>67</v>
      </c>
      <c r="L47" s="191" t="s">
        <v>47</v>
      </c>
      <c r="M47" s="191" t="s">
        <v>67</v>
      </c>
      <c r="N47" s="191" t="s">
        <v>47</v>
      </c>
      <c r="O47" s="191" t="s">
        <v>67</v>
      </c>
      <c r="P47" s="191" t="s">
        <v>47</v>
      </c>
      <c r="Q47" s="191" t="s">
        <v>67</v>
      </c>
      <c r="R47" s="191" t="s">
        <v>47</v>
      </c>
      <c r="S47" s="191" t="s">
        <v>67</v>
      </c>
    </row>
    <row r="48" spans="1:19" ht="13.5" customHeight="1">
      <c r="A48" s="1" t="s">
        <v>1</v>
      </c>
      <c r="B48" s="1085" t="s">
        <v>23</v>
      </c>
      <c r="C48" s="1086"/>
      <c r="D48" s="1086"/>
      <c r="E48" s="1086"/>
      <c r="F48" s="1086"/>
      <c r="G48" s="1086"/>
      <c r="H48" s="1086"/>
      <c r="I48" s="1086"/>
      <c r="J48" s="1086"/>
      <c r="K48" s="1086"/>
      <c r="L48" s="1086"/>
      <c r="M48" s="1086"/>
      <c r="N48" s="1086"/>
      <c r="O48" s="1086"/>
      <c r="P48" s="1086"/>
      <c r="Q48" s="1086"/>
      <c r="R48" s="1086"/>
      <c r="S48" s="1086"/>
    </row>
    <row r="49" spans="1:19" ht="13.5">
      <c r="A49" s="164" t="s">
        <v>64</v>
      </c>
      <c r="B49" s="193">
        <v>3</v>
      </c>
      <c r="C49" s="194">
        <f>CUS!I137</f>
        <v>0</v>
      </c>
      <c r="D49" s="194">
        <v>4</v>
      </c>
      <c r="E49" s="194">
        <v>1.49</v>
      </c>
      <c r="F49" s="194">
        <v>0</v>
      </c>
      <c r="G49" s="196">
        <f>CUS!M137</f>
        <v>0</v>
      </c>
      <c r="H49" s="200">
        <v>26</v>
      </c>
      <c r="I49" s="195">
        <v>16.04</v>
      </c>
      <c r="J49" s="195">
        <f>CUS!P137</f>
        <v>0</v>
      </c>
      <c r="K49" s="195">
        <f>CUS!Q137</f>
        <v>0</v>
      </c>
      <c r="L49" s="195">
        <v>3</v>
      </c>
      <c r="M49" s="201">
        <v>4.98</v>
      </c>
      <c r="N49" s="193">
        <v>45</v>
      </c>
      <c r="O49" s="194">
        <v>14.69</v>
      </c>
      <c r="P49" s="194">
        <v>1</v>
      </c>
      <c r="Q49" s="194">
        <v>0.53</v>
      </c>
      <c r="R49" s="194">
        <v>1</v>
      </c>
      <c r="S49" s="196">
        <v>16.32</v>
      </c>
    </row>
    <row r="50" spans="1:19" ht="13.5">
      <c r="A50" s="164" t="s">
        <v>65</v>
      </c>
      <c r="B50" s="186">
        <v>1</v>
      </c>
      <c r="C50" s="151">
        <v>37.76</v>
      </c>
      <c r="D50" s="151">
        <f>CUS!J138</f>
        <v>0</v>
      </c>
      <c r="E50" s="151">
        <f>CUS!K138</f>
        <v>0</v>
      </c>
      <c r="F50" s="151">
        <f>CUS!L138</f>
        <v>0</v>
      </c>
      <c r="G50" s="187">
        <f>CUS!M138</f>
        <v>0</v>
      </c>
      <c r="H50" s="202">
        <v>25</v>
      </c>
      <c r="I50" s="137">
        <v>844.78</v>
      </c>
      <c r="J50" s="137">
        <f>CUS!P138</f>
        <v>0</v>
      </c>
      <c r="K50" s="137">
        <f>CUS!Q138</f>
        <v>0</v>
      </c>
      <c r="L50" s="137">
        <f>CUS!R138</f>
        <v>0</v>
      </c>
      <c r="M50" s="203">
        <f>CUS!S138</f>
        <v>0</v>
      </c>
      <c r="N50" s="186">
        <v>9</v>
      </c>
      <c r="O50" s="151">
        <v>170.81</v>
      </c>
      <c r="P50" s="151">
        <v>4</v>
      </c>
      <c r="Q50" s="151">
        <v>109.34</v>
      </c>
      <c r="R50" s="151">
        <f>CUS!X138</f>
        <v>0</v>
      </c>
      <c r="S50" s="187">
        <f>CUS!Y138</f>
        <v>0</v>
      </c>
    </row>
    <row r="51" spans="1:19" s="66" customFormat="1" ht="13.5">
      <c r="A51" s="165" t="s">
        <v>2</v>
      </c>
      <c r="B51" s="176"/>
      <c r="C51" s="136"/>
      <c r="D51" s="136"/>
      <c r="E51" s="136"/>
      <c r="F51" s="136"/>
      <c r="G51" s="177"/>
      <c r="H51" s="176"/>
      <c r="I51" s="136"/>
      <c r="J51" s="136"/>
      <c r="K51" s="136"/>
      <c r="L51" s="136"/>
      <c r="M51" s="177"/>
      <c r="N51" s="176"/>
      <c r="O51" s="136"/>
      <c r="P51" s="136"/>
      <c r="Q51" s="136"/>
      <c r="R51" s="136"/>
      <c r="S51" s="177"/>
    </row>
    <row r="52" spans="1:19" s="25" customFormat="1" ht="13.5">
      <c r="A52" s="164" t="s">
        <v>64</v>
      </c>
      <c r="B52" s="86">
        <v>0</v>
      </c>
      <c r="C52" s="69">
        <f>CUS!I140</f>
        <v>0</v>
      </c>
      <c r="D52" s="69">
        <v>0</v>
      </c>
      <c r="E52" s="69">
        <v>0</v>
      </c>
      <c r="F52" s="69">
        <v>0</v>
      </c>
      <c r="G52" s="87">
        <f>CUS!M140</f>
        <v>0</v>
      </c>
      <c r="H52" s="204">
        <v>0</v>
      </c>
      <c r="I52" s="512">
        <v>0</v>
      </c>
      <c r="J52" s="169">
        <f>CUS!P140</f>
        <v>0</v>
      </c>
      <c r="K52" s="169">
        <f>CUS!Q140</f>
        <v>0</v>
      </c>
      <c r="L52" s="169">
        <v>0</v>
      </c>
      <c r="M52" s="205">
        <f>CUS!S140</f>
        <v>0</v>
      </c>
      <c r="N52" s="86">
        <v>0</v>
      </c>
      <c r="O52" s="69">
        <v>0</v>
      </c>
      <c r="P52" s="69">
        <v>0</v>
      </c>
      <c r="Q52" s="69">
        <v>0</v>
      </c>
      <c r="R52" s="69">
        <f>CUS!X140</f>
        <v>0</v>
      </c>
      <c r="S52" s="87">
        <f>CUS!Y140</f>
        <v>0</v>
      </c>
    </row>
    <row r="53" spans="1:19" s="25" customFormat="1" ht="13.5">
      <c r="A53" s="164" t="s">
        <v>65</v>
      </c>
      <c r="B53" s="86">
        <v>0</v>
      </c>
      <c r="C53" s="69">
        <v>0</v>
      </c>
      <c r="D53" s="69">
        <f>CUS!J141</f>
        <v>0</v>
      </c>
      <c r="E53" s="69">
        <f>CUS!K141</f>
        <v>0</v>
      </c>
      <c r="F53" s="69">
        <f>CUS!L141</f>
        <v>0</v>
      </c>
      <c r="G53" s="87">
        <f>CUS!M141</f>
        <v>0</v>
      </c>
      <c r="H53" s="204">
        <v>0</v>
      </c>
      <c r="I53" s="169">
        <v>0</v>
      </c>
      <c r="J53" s="169">
        <f>CUS!P141</f>
        <v>0</v>
      </c>
      <c r="K53" s="169">
        <f>CUS!Q141</f>
        <v>0</v>
      </c>
      <c r="L53" s="169">
        <f>CUS!R141</f>
        <v>0</v>
      </c>
      <c r="M53" s="205">
        <f>CUS!S141</f>
        <v>0</v>
      </c>
      <c r="N53" s="86">
        <v>0</v>
      </c>
      <c r="O53" s="69">
        <v>0</v>
      </c>
      <c r="P53" s="69">
        <v>0</v>
      </c>
      <c r="Q53" s="69">
        <v>0</v>
      </c>
      <c r="R53" s="69">
        <f>CUS!X141</f>
        <v>0</v>
      </c>
      <c r="S53" s="87">
        <f>CUS!Y141</f>
        <v>0</v>
      </c>
    </row>
    <row r="54" spans="1:19" s="67" customFormat="1" ht="13.5">
      <c r="A54" s="165" t="s">
        <v>3</v>
      </c>
      <c r="B54" s="198"/>
      <c r="C54" s="170"/>
      <c r="D54" s="170"/>
      <c r="E54" s="170"/>
      <c r="F54" s="170"/>
      <c r="G54" s="199"/>
      <c r="H54" s="198"/>
      <c r="I54" s="170"/>
      <c r="J54" s="170"/>
      <c r="K54" s="170"/>
      <c r="L54" s="170"/>
      <c r="M54" s="199"/>
      <c r="N54" s="198"/>
      <c r="O54" s="170"/>
      <c r="P54" s="170"/>
      <c r="Q54" s="170"/>
      <c r="R54" s="170"/>
      <c r="S54" s="199"/>
    </row>
    <row r="55" spans="1:19" s="25" customFormat="1" ht="13.5">
      <c r="A55" s="164" t="s">
        <v>64</v>
      </c>
      <c r="B55" s="86">
        <f>CUS!H143</f>
        <v>0</v>
      </c>
      <c r="C55" s="69">
        <f>CUS!I143</f>
        <v>0</v>
      </c>
      <c r="D55" s="69">
        <f>CUS!J143</f>
        <v>0</v>
      </c>
      <c r="E55" s="69">
        <f>CUS!K143</f>
        <v>0</v>
      </c>
      <c r="F55" s="69">
        <v>0</v>
      </c>
      <c r="G55" s="87">
        <f>CUS!M143</f>
        <v>0</v>
      </c>
      <c r="H55" s="204">
        <v>10</v>
      </c>
      <c r="I55" s="512">
        <v>4.53</v>
      </c>
      <c r="J55" s="169">
        <v>0</v>
      </c>
      <c r="K55" s="169">
        <v>0</v>
      </c>
      <c r="L55" s="169">
        <v>0</v>
      </c>
      <c r="M55" s="205">
        <v>0</v>
      </c>
      <c r="N55" s="86">
        <v>6</v>
      </c>
      <c r="O55" s="69">
        <v>2.4</v>
      </c>
      <c r="P55" s="69">
        <v>0</v>
      </c>
      <c r="Q55" s="69">
        <v>0</v>
      </c>
      <c r="R55" s="69">
        <f>CUS!X143</f>
        <v>0</v>
      </c>
      <c r="S55" s="87">
        <f>CUS!Y143</f>
        <v>0</v>
      </c>
    </row>
    <row r="56" spans="1:19" s="25" customFormat="1" ht="13.5">
      <c r="A56" s="164" t="s">
        <v>65</v>
      </c>
      <c r="B56" s="86">
        <v>0</v>
      </c>
      <c r="C56" s="69">
        <v>0</v>
      </c>
      <c r="D56" s="69">
        <f>CUS!J144</f>
        <v>0</v>
      </c>
      <c r="E56" s="69">
        <f>CUS!K144</f>
        <v>0</v>
      </c>
      <c r="F56" s="69">
        <f>CUS!L144</f>
        <v>0</v>
      </c>
      <c r="G56" s="87">
        <f>CUS!M144</f>
        <v>0</v>
      </c>
      <c r="H56" s="204">
        <v>2</v>
      </c>
      <c r="I56" s="169">
        <v>5.37</v>
      </c>
      <c r="J56" s="169">
        <v>0</v>
      </c>
      <c r="K56" s="169">
        <v>0</v>
      </c>
      <c r="L56" s="169">
        <v>0</v>
      </c>
      <c r="M56" s="205">
        <v>0</v>
      </c>
      <c r="N56" s="86">
        <v>0</v>
      </c>
      <c r="O56" s="69">
        <v>0</v>
      </c>
      <c r="P56" s="69">
        <v>0</v>
      </c>
      <c r="Q56" s="69">
        <v>0</v>
      </c>
      <c r="R56" s="69">
        <f>CUS!X144</f>
        <v>0</v>
      </c>
      <c r="S56" s="87">
        <f>CUS!Y144</f>
        <v>0</v>
      </c>
    </row>
    <row r="57" spans="1:19" s="66" customFormat="1" ht="13.5">
      <c r="A57" s="165" t="s">
        <v>66</v>
      </c>
      <c r="B57" s="176"/>
      <c r="C57" s="136"/>
      <c r="D57" s="136"/>
      <c r="E57" s="136"/>
      <c r="F57" s="136"/>
      <c r="G57" s="177"/>
      <c r="H57" s="176"/>
      <c r="I57" s="136"/>
      <c r="J57" s="136"/>
      <c r="K57" s="136"/>
      <c r="L57" s="136"/>
      <c r="M57" s="177"/>
      <c r="N57" s="176"/>
      <c r="O57" s="136"/>
      <c r="P57" s="136"/>
      <c r="Q57" s="136"/>
      <c r="R57" s="136"/>
      <c r="S57" s="177"/>
    </row>
    <row r="58" spans="1:19" ht="13.5">
      <c r="A58" s="164" t="s">
        <v>64</v>
      </c>
      <c r="B58" s="186">
        <f aca="true" t="shared" si="5" ref="B58:G58">B49+B52-B55</f>
        <v>3</v>
      </c>
      <c r="C58" s="186">
        <f t="shared" si="5"/>
        <v>0</v>
      </c>
      <c r="D58" s="186">
        <f t="shared" si="5"/>
        <v>4</v>
      </c>
      <c r="E58" s="186">
        <f t="shared" si="5"/>
        <v>1.49</v>
      </c>
      <c r="F58" s="151">
        <f t="shared" si="5"/>
        <v>0</v>
      </c>
      <c r="G58" s="151">
        <f t="shared" si="5"/>
        <v>0</v>
      </c>
      <c r="H58" s="202">
        <f aca="true" t="shared" si="6" ref="H58:M59">H49+H52-H55</f>
        <v>16</v>
      </c>
      <c r="I58" s="137">
        <f t="shared" si="6"/>
        <v>11.509999999999998</v>
      </c>
      <c r="J58" s="137">
        <f t="shared" si="6"/>
        <v>0</v>
      </c>
      <c r="K58" s="137">
        <f t="shared" si="6"/>
        <v>0</v>
      </c>
      <c r="L58" s="137">
        <f t="shared" si="6"/>
        <v>3</v>
      </c>
      <c r="M58" s="203">
        <f t="shared" si="6"/>
        <v>4.98</v>
      </c>
      <c r="N58" s="186">
        <f aca="true" t="shared" si="7" ref="N58:P59">N49+N52-N55</f>
        <v>39</v>
      </c>
      <c r="O58" s="151">
        <f t="shared" si="7"/>
        <v>12.29</v>
      </c>
      <c r="P58" s="151">
        <f t="shared" si="7"/>
        <v>1</v>
      </c>
      <c r="Q58" s="151">
        <f aca="true" t="shared" si="8" ref="Q58:S59">Q49+Q52-Q55</f>
        <v>0.53</v>
      </c>
      <c r="R58" s="151">
        <f t="shared" si="8"/>
        <v>1</v>
      </c>
      <c r="S58" s="187">
        <f t="shared" si="8"/>
        <v>16.32</v>
      </c>
    </row>
    <row r="59" spans="1:19" ht="13.5">
      <c r="A59" s="164" t="s">
        <v>65</v>
      </c>
      <c r="B59" s="186">
        <f>B50+B53-B56</f>
        <v>1</v>
      </c>
      <c r="C59" s="186">
        <f>C50+C53-C56</f>
        <v>37.76</v>
      </c>
      <c r="D59" s="186">
        <f>D50+D53-D56</f>
        <v>0</v>
      </c>
      <c r="E59" s="186">
        <f>E50+E53-E56</f>
        <v>0</v>
      </c>
      <c r="F59" s="189">
        <v>0</v>
      </c>
      <c r="G59" s="151">
        <f>G50+G53-G56</f>
        <v>0</v>
      </c>
      <c r="H59" s="206">
        <f t="shared" si="6"/>
        <v>23</v>
      </c>
      <c r="I59" s="197">
        <f t="shared" si="6"/>
        <v>839.41</v>
      </c>
      <c r="J59" s="137">
        <f t="shared" si="6"/>
        <v>0</v>
      </c>
      <c r="K59" s="137">
        <f t="shared" si="6"/>
        <v>0</v>
      </c>
      <c r="L59" s="137">
        <f t="shared" si="6"/>
        <v>0</v>
      </c>
      <c r="M59" s="203">
        <f t="shared" si="6"/>
        <v>0</v>
      </c>
      <c r="N59" s="188">
        <f t="shared" si="7"/>
        <v>9</v>
      </c>
      <c r="O59" s="189">
        <f t="shared" si="7"/>
        <v>170.81</v>
      </c>
      <c r="P59" s="189">
        <f t="shared" si="7"/>
        <v>4</v>
      </c>
      <c r="Q59" s="189">
        <f t="shared" si="8"/>
        <v>109.34</v>
      </c>
      <c r="R59" s="189">
        <f t="shared" si="8"/>
        <v>0</v>
      </c>
      <c r="S59" s="190">
        <f t="shared" si="8"/>
        <v>0</v>
      </c>
    </row>
    <row r="60" spans="2:19" ht="12.75"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</row>
    <row r="61" spans="1:19" ht="12.75">
      <c r="A61" s="1" t="s">
        <v>1</v>
      </c>
      <c r="B61" s="1070" t="s">
        <v>43</v>
      </c>
      <c r="C61" s="1070"/>
      <c r="D61" s="1070"/>
      <c r="E61" s="1070"/>
      <c r="F61" s="1070"/>
      <c r="G61" s="1070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</row>
    <row r="62" spans="1:19" ht="13.5">
      <c r="A62" s="164" t="s">
        <v>64</v>
      </c>
      <c r="B62" s="193">
        <v>0</v>
      </c>
      <c r="C62" s="194">
        <v>0</v>
      </c>
      <c r="D62" s="194">
        <f>CUS!J150</f>
        <v>0</v>
      </c>
      <c r="E62" s="194">
        <f>CUS!K150</f>
        <v>0</v>
      </c>
      <c r="F62" s="194">
        <f>CUS!L150</f>
        <v>0</v>
      </c>
      <c r="G62" s="196">
        <f>CUS!M150</f>
        <v>0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</row>
    <row r="63" spans="1:19" ht="13.5">
      <c r="A63" s="164" t="s">
        <v>65</v>
      </c>
      <c r="B63" s="186">
        <v>0</v>
      </c>
      <c r="C63" s="151">
        <v>0</v>
      </c>
      <c r="D63" s="151">
        <f>CUS!J151</f>
        <v>0</v>
      </c>
      <c r="E63" s="151">
        <f>CUS!K151</f>
        <v>0</v>
      </c>
      <c r="F63" s="151">
        <f>CUS!L151</f>
        <v>0</v>
      </c>
      <c r="G63" s="187">
        <f>CUS!M151</f>
        <v>0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</row>
    <row r="64" spans="1:19" ht="13.5">
      <c r="A64" s="165" t="s">
        <v>2</v>
      </c>
      <c r="B64" s="186"/>
      <c r="C64" s="151"/>
      <c r="D64" s="151"/>
      <c r="E64" s="151"/>
      <c r="F64" s="151"/>
      <c r="G64" s="18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</row>
    <row r="65" spans="1:19" ht="13.5">
      <c r="A65" s="164" t="s">
        <v>64</v>
      </c>
      <c r="B65" s="86">
        <v>0</v>
      </c>
      <c r="C65" s="69">
        <v>0</v>
      </c>
      <c r="D65" s="69">
        <v>0</v>
      </c>
      <c r="E65" s="69">
        <f>CUS!K153</f>
        <v>0</v>
      </c>
      <c r="F65" s="69">
        <f>CUS!L153</f>
        <v>0</v>
      </c>
      <c r="G65" s="87">
        <f>CUS!M153</f>
        <v>0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</row>
    <row r="66" spans="1:19" ht="13.5">
      <c r="A66" s="164" t="s">
        <v>65</v>
      </c>
      <c r="B66" s="86">
        <f>CUS!H154</f>
        <v>0</v>
      </c>
      <c r="C66" s="69">
        <f>CUS!I154</f>
        <v>0</v>
      </c>
      <c r="D66" s="69">
        <f>CUS!J154</f>
        <v>0</v>
      </c>
      <c r="E66" s="69">
        <f>CUS!K154</f>
        <v>0</v>
      </c>
      <c r="F66" s="69">
        <f>CUS!L154</f>
        <v>0</v>
      </c>
      <c r="G66" s="87">
        <f>CUS!M154</f>
        <v>0</v>
      </c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</row>
    <row r="67" spans="1:19" ht="13.5">
      <c r="A67" s="165" t="s">
        <v>3</v>
      </c>
      <c r="B67" s="86"/>
      <c r="C67" s="69"/>
      <c r="D67" s="69"/>
      <c r="E67" s="69"/>
      <c r="F67" s="69"/>
      <c r="G67" s="8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</row>
    <row r="68" spans="1:19" ht="13.5">
      <c r="A68" s="164" t="s">
        <v>64</v>
      </c>
      <c r="B68" s="86">
        <v>0</v>
      </c>
      <c r="C68" s="69">
        <v>0</v>
      </c>
      <c r="D68" s="69">
        <f>CUS!J156</f>
        <v>0</v>
      </c>
      <c r="E68" s="69">
        <f>CUS!K156</f>
        <v>0</v>
      </c>
      <c r="F68" s="69">
        <f>CUS!L156</f>
        <v>0</v>
      </c>
      <c r="G68" s="87">
        <f>CUS!M156</f>
        <v>0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</row>
    <row r="69" spans="1:19" ht="13.5">
      <c r="A69" s="164" t="s">
        <v>65</v>
      </c>
      <c r="B69" s="86">
        <v>0</v>
      </c>
      <c r="C69" s="69">
        <v>0</v>
      </c>
      <c r="D69" s="69">
        <f>CUS!J157</f>
        <v>0</v>
      </c>
      <c r="E69" s="69">
        <f>CUS!K157</f>
        <v>0</v>
      </c>
      <c r="F69" s="69">
        <f>CUS!L157</f>
        <v>0</v>
      </c>
      <c r="G69" s="87">
        <f>CUS!M157</f>
        <v>0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</row>
    <row r="70" spans="1:19" ht="13.5">
      <c r="A70" s="165" t="s">
        <v>66</v>
      </c>
      <c r="B70" s="186"/>
      <c r="C70" s="151"/>
      <c r="D70" s="151"/>
      <c r="E70" s="151"/>
      <c r="F70" s="151"/>
      <c r="G70" s="18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</row>
    <row r="71" spans="1:19" ht="13.5">
      <c r="A71" s="164" t="s">
        <v>64</v>
      </c>
      <c r="B71" s="186">
        <f>B62+B65-B68</f>
        <v>0</v>
      </c>
      <c r="C71" s="151">
        <v>0</v>
      </c>
      <c r="D71" s="151">
        <f>D62+D65-D68</f>
        <v>0</v>
      </c>
      <c r="E71" s="151">
        <v>0</v>
      </c>
      <c r="F71" s="151">
        <v>0</v>
      </c>
      <c r="G71" s="187">
        <v>0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</row>
    <row r="72" spans="1:19" ht="13.5">
      <c r="A72" s="164" t="s">
        <v>65</v>
      </c>
      <c r="B72" s="188">
        <v>0</v>
      </c>
      <c r="C72" s="189">
        <f>C63+C66+-C69</f>
        <v>0</v>
      </c>
      <c r="D72" s="189">
        <v>0</v>
      </c>
      <c r="E72" s="189">
        <v>0</v>
      </c>
      <c r="F72" s="189">
        <v>0</v>
      </c>
      <c r="G72" s="190">
        <v>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</row>
    <row r="73" spans="2:19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4" spans="2:19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</row>
    <row r="77" ht="13.5" thickBot="1"/>
    <row r="78" spans="4:8" ht="33">
      <c r="D78" s="228"/>
      <c r="E78" s="231" t="s">
        <v>49</v>
      </c>
      <c r="F78" s="231" t="s">
        <v>28</v>
      </c>
      <c r="G78" s="231" t="s">
        <v>52</v>
      </c>
      <c r="H78" s="231" t="s">
        <v>155</v>
      </c>
    </row>
    <row r="79" spans="4:8" ht="50.25" thickBot="1">
      <c r="D79" s="233" t="s">
        <v>1</v>
      </c>
      <c r="E79" s="229" t="e">
        <f>#REF!</f>
        <v>#REF!</v>
      </c>
      <c r="F79" s="229">
        <v>89</v>
      </c>
      <c r="G79" s="229" t="e">
        <f>H78=#REF!</f>
        <v>#REF!</v>
      </c>
      <c r="H79" s="229" t="e">
        <f>SUM(E79:G79)</f>
        <v>#REF!</v>
      </c>
    </row>
    <row r="80" spans="4:8" ht="33.75" thickBot="1">
      <c r="D80" s="233" t="s">
        <v>2</v>
      </c>
      <c r="E80" s="230" t="e">
        <f>#REF!</f>
        <v>#REF!</v>
      </c>
      <c r="F80" s="230" t="e">
        <f>#REF!</f>
        <v>#REF!</v>
      </c>
      <c r="G80" s="230" t="e">
        <f>#REF!</f>
        <v>#REF!</v>
      </c>
      <c r="H80" s="229" t="e">
        <f>SUM(E80:G80)</f>
        <v>#REF!</v>
      </c>
    </row>
    <row r="81" spans="4:8" ht="33.75" thickBot="1">
      <c r="D81" s="233" t="s">
        <v>29</v>
      </c>
      <c r="E81" s="230" t="e">
        <f>#REF!+#REF!</f>
        <v>#REF!</v>
      </c>
      <c r="F81" s="230" t="e">
        <f>#REF!+#REF!</f>
        <v>#REF!</v>
      </c>
      <c r="G81" s="230" t="e">
        <f>#REF!+#REF!</f>
        <v>#REF!</v>
      </c>
      <c r="H81" s="229" t="e">
        <f>SUM(E81:G81)</f>
        <v>#REF!</v>
      </c>
    </row>
    <row r="82" spans="4:8" ht="33.75" thickBot="1">
      <c r="D82" s="232" t="s">
        <v>30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SUM(E82:G82)</f>
        <v>#REF!</v>
      </c>
    </row>
  </sheetData>
  <sheetProtection/>
  <mergeCells count="39">
    <mergeCell ref="B45:G45"/>
    <mergeCell ref="H45:M45"/>
    <mergeCell ref="N45:S45"/>
    <mergeCell ref="L46:M46"/>
    <mergeCell ref="P46:Q46"/>
    <mergeCell ref="R46:S46"/>
    <mergeCell ref="H46:I46"/>
    <mergeCell ref="J46:K46"/>
    <mergeCell ref="B61:G61"/>
    <mergeCell ref="B46:C46"/>
    <mergeCell ref="D46:E46"/>
    <mergeCell ref="F46:G46"/>
    <mergeCell ref="B48:S48"/>
    <mergeCell ref="N46:O46"/>
    <mergeCell ref="B41:S41"/>
    <mergeCell ref="B42:S42"/>
    <mergeCell ref="B9:C9"/>
    <mergeCell ref="D9:E9"/>
    <mergeCell ref="F9:G9"/>
    <mergeCell ref="H9:I9"/>
    <mergeCell ref="H25:J25"/>
    <mergeCell ref="R40:T40"/>
    <mergeCell ref="B24:S24"/>
    <mergeCell ref="B40:C40"/>
    <mergeCell ref="B3:C3"/>
    <mergeCell ref="D3:Q3"/>
    <mergeCell ref="B4:S4"/>
    <mergeCell ref="B8:G8"/>
    <mergeCell ref="H8:M8"/>
    <mergeCell ref="N8:S8"/>
    <mergeCell ref="R3:T3"/>
    <mergeCell ref="B5:S5"/>
    <mergeCell ref="J9:K9"/>
    <mergeCell ref="B11:S11"/>
    <mergeCell ref="D40:Q40"/>
    <mergeCell ref="P9:Q9"/>
    <mergeCell ref="R9:S9"/>
    <mergeCell ref="L9:M9"/>
    <mergeCell ref="N9:O9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="70" zoomScaleNormal="70" zoomScalePageLayoutView="0" workbookViewId="0" topLeftCell="A1">
      <selection activeCell="D20" sqref="D20"/>
    </sheetView>
  </sheetViews>
  <sheetFormatPr defaultColWidth="9.140625" defaultRowHeight="12.75"/>
  <cols>
    <col min="1" max="1" width="18.8515625" style="0" customWidth="1"/>
    <col min="2" max="2" width="14.140625" style="0" customWidth="1"/>
    <col min="3" max="3" width="10.7109375" style="0" customWidth="1"/>
    <col min="4" max="4" width="11.57421875" style="0" customWidth="1"/>
    <col min="5" max="5" width="12.140625" style="0" customWidth="1"/>
    <col min="9" max="9" width="10.28125" style="0" customWidth="1"/>
    <col min="12" max="12" width="17.7109375" style="0" customWidth="1"/>
    <col min="13" max="13" width="15.140625" style="0" customWidth="1"/>
    <col min="15" max="15" width="13.140625" style="0" customWidth="1"/>
  </cols>
  <sheetData>
    <row r="1" spans="1:9" ht="63.75">
      <c r="A1" s="226"/>
      <c r="B1" s="226" t="s">
        <v>138</v>
      </c>
      <c r="C1" s="226" t="s">
        <v>109</v>
      </c>
      <c r="D1" s="226" t="s">
        <v>3</v>
      </c>
      <c r="E1" s="226" t="s">
        <v>110</v>
      </c>
      <c r="F1" s="226" t="s">
        <v>139</v>
      </c>
      <c r="G1" s="226" t="s">
        <v>111</v>
      </c>
      <c r="H1" s="226" t="s">
        <v>117</v>
      </c>
      <c r="I1" s="226" t="s">
        <v>74</v>
      </c>
    </row>
    <row r="2" spans="1:9" ht="17.25" thickBot="1">
      <c r="A2" s="220"/>
      <c r="B2" s="221">
        <v>1</v>
      </c>
      <c r="C2" s="221">
        <v>2</v>
      </c>
      <c r="D2" s="221">
        <v>3</v>
      </c>
      <c r="E2" s="221">
        <v>4</v>
      </c>
      <c r="F2" s="221">
        <v>5</v>
      </c>
      <c r="G2" s="221">
        <v>6</v>
      </c>
      <c r="H2" s="221">
        <v>7</v>
      </c>
      <c r="I2" s="221">
        <v>8</v>
      </c>
    </row>
    <row r="3" spans="1:16" ht="17.25" thickBot="1">
      <c r="A3" s="1087" t="s">
        <v>22</v>
      </c>
      <c r="B3" s="1088"/>
      <c r="C3" s="1088"/>
      <c r="D3" s="1088"/>
      <c r="E3" s="1088"/>
      <c r="F3" s="1088"/>
      <c r="G3" s="1088"/>
      <c r="H3" s="1088"/>
      <c r="I3" s="1089"/>
      <c r="L3" s="228"/>
      <c r="M3" s="231" t="s">
        <v>49</v>
      </c>
      <c r="N3" s="231" t="s">
        <v>28</v>
      </c>
      <c r="O3" s="231" t="s">
        <v>52</v>
      </c>
      <c r="P3" s="231" t="s">
        <v>155</v>
      </c>
    </row>
    <row r="4" spans="1:16" ht="17.25" thickBot="1">
      <c r="A4" s="222" t="s">
        <v>163</v>
      </c>
      <c r="B4" s="223">
        <v>145</v>
      </c>
      <c r="C4" s="223">
        <v>2</v>
      </c>
      <c r="D4" s="223">
        <v>2</v>
      </c>
      <c r="E4" s="223">
        <v>0</v>
      </c>
      <c r="F4" s="223">
        <f>B4+C4-D4-E4</f>
        <v>145</v>
      </c>
      <c r="G4" s="223"/>
      <c r="H4" s="223">
        <v>69</v>
      </c>
      <c r="I4" s="223">
        <v>0</v>
      </c>
      <c r="L4" s="233" t="s">
        <v>1</v>
      </c>
      <c r="M4" s="229">
        <f>B6</f>
        <v>173</v>
      </c>
      <c r="N4" s="229">
        <f>B10</f>
        <v>6</v>
      </c>
      <c r="O4" s="229">
        <f>B14</f>
        <v>667</v>
      </c>
      <c r="P4" s="229">
        <f>SUM(M4:O4)</f>
        <v>846</v>
      </c>
    </row>
    <row r="5" spans="1:16" ht="17.25" thickBot="1">
      <c r="A5" s="222" t="s">
        <v>92</v>
      </c>
      <c r="B5" s="223">
        <v>28</v>
      </c>
      <c r="C5" s="223">
        <v>0</v>
      </c>
      <c r="D5" s="223">
        <v>0</v>
      </c>
      <c r="E5" s="223">
        <v>0</v>
      </c>
      <c r="F5" s="223">
        <f>B5+C5-D5-E5</f>
        <v>28</v>
      </c>
      <c r="G5" s="223"/>
      <c r="H5" s="223">
        <f>'Ann-X &amp; IIB'!Q11</f>
        <v>9</v>
      </c>
      <c r="I5" s="223">
        <v>0</v>
      </c>
      <c r="L5" s="233" t="s">
        <v>2</v>
      </c>
      <c r="M5" s="230">
        <f>C6</f>
        <v>2</v>
      </c>
      <c r="N5" s="230">
        <f>C10</f>
        <v>0</v>
      </c>
      <c r="O5" s="230">
        <f>C14</f>
        <v>33</v>
      </c>
      <c r="P5" s="229">
        <f>SUM(M5:O5)</f>
        <v>35</v>
      </c>
    </row>
    <row r="6" spans="1:16" s="227" customFormat="1" ht="17.25" thickBot="1">
      <c r="A6" s="224" t="s">
        <v>155</v>
      </c>
      <c r="B6" s="225">
        <f>SUM(B4:B5)</f>
        <v>173</v>
      </c>
      <c r="C6" s="225">
        <f>SUM(C4:C5)</f>
        <v>2</v>
      </c>
      <c r="D6" s="225">
        <f>SUM(D4:D5)</f>
        <v>2</v>
      </c>
      <c r="E6" s="225">
        <v>0</v>
      </c>
      <c r="F6" s="225">
        <f>B6+C6-D6-E6</f>
        <v>173</v>
      </c>
      <c r="G6" s="225"/>
      <c r="H6" s="225">
        <f>SUM(H4:H5)</f>
        <v>78</v>
      </c>
      <c r="I6" s="225">
        <v>0</v>
      </c>
      <c r="L6" s="233" t="s">
        <v>29</v>
      </c>
      <c r="M6" s="230">
        <f>D6</f>
        <v>2</v>
      </c>
      <c r="N6" s="230">
        <f>D10+E10</f>
        <v>0</v>
      </c>
      <c r="O6" s="230">
        <v>28</v>
      </c>
      <c r="P6" s="229">
        <f>SUM(M6:O6)</f>
        <v>30</v>
      </c>
    </row>
    <row r="7" spans="1:16" ht="17.25" thickBot="1">
      <c r="A7" s="1087" t="s">
        <v>23</v>
      </c>
      <c r="B7" s="1088"/>
      <c r="C7" s="1088"/>
      <c r="D7" s="1088"/>
      <c r="E7" s="1088"/>
      <c r="F7" s="1088"/>
      <c r="G7" s="1088"/>
      <c r="H7" s="1088"/>
      <c r="I7" s="1089"/>
      <c r="L7" s="232" t="s">
        <v>30</v>
      </c>
      <c r="M7" s="229">
        <f>F6</f>
        <v>173</v>
      </c>
      <c r="N7" s="229">
        <f>F10</f>
        <v>6</v>
      </c>
      <c r="O7" s="229">
        <f>F14</f>
        <v>672</v>
      </c>
      <c r="P7" s="229">
        <f>P4+P5-P6</f>
        <v>851</v>
      </c>
    </row>
    <row r="8" spans="1:9" ht="17.25" thickBot="1">
      <c r="A8" s="222" t="s">
        <v>163</v>
      </c>
      <c r="B8" s="223">
        <v>5</v>
      </c>
      <c r="C8" s="223">
        <f>'Ann-II'!E84+'Ann-II'!G84+'Ann-II'!I84+'Ann-II'!K84</f>
        <v>0</v>
      </c>
      <c r="D8" s="529">
        <f>'Ann-II'!E88+'Ann-II'!G88+'Ann-II'!I88</f>
        <v>0</v>
      </c>
      <c r="E8" s="223">
        <v>0</v>
      </c>
      <c r="F8" s="223">
        <f>B8+C8-D8-E8</f>
        <v>5</v>
      </c>
      <c r="G8" s="223"/>
      <c r="H8" s="223">
        <f>'Ann-X &amp; IIB'!Q18</f>
        <v>6</v>
      </c>
      <c r="I8" s="223">
        <v>0</v>
      </c>
    </row>
    <row r="9" spans="1:16" ht="17.25" thickBot="1">
      <c r="A9" s="222" t="s">
        <v>92</v>
      </c>
      <c r="B9" s="223">
        <v>1</v>
      </c>
      <c r="C9" s="223">
        <f>'Ann-II'!E85+'Ann-II'!G85+'Ann-II'!I85+'Ann-II'!K85</f>
        <v>0</v>
      </c>
      <c r="D9" s="529">
        <f>'Ann-II'!E89+'Ann-II'!G89+'Ann-II'!I89</f>
        <v>0</v>
      </c>
      <c r="E9" s="223">
        <v>0</v>
      </c>
      <c r="F9" s="223">
        <f>B9+C9-D9-E9</f>
        <v>1</v>
      </c>
      <c r="G9" s="223"/>
      <c r="H9" s="223">
        <f>'Ann-X &amp; IIB'!Q19</f>
        <v>1</v>
      </c>
      <c r="I9" s="223">
        <v>0</v>
      </c>
      <c r="L9" s="227"/>
      <c r="M9" s="227"/>
      <c r="N9" s="227"/>
      <c r="O9" s="227"/>
      <c r="P9" s="227"/>
    </row>
    <row r="10" spans="1:16" s="227" customFormat="1" ht="17.25" thickBot="1">
      <c r="A10" s="224" t="s">
        <v>155</v>
      </c>
      <c r="B10" s="225">
        <f>SUM(B8:B9)</f>
        <v>6</v>
      </c>
      <c r="C10" s="225">
        <f>SUM(C8:C9)</f>
        <v>0</v>
      </c>
      <c r="D10" s="225">
        <f>SUM(D8:D9)</f>
        <v>0</v>
      </c>
      <c r="E10" s="225">
        <v>0</v>
      </c>
      <c r="F10" s="225">
        <f>B10+C10-D10-E10</f>
        <v>6</v>
      </c>
      <c r="G10" s="225"/>
      <c r="H10" s="225">
        <f>H8+H9</f>
        <v>7</v>
      </c>
      <c r="I10" s="225">
        <v>0</v>
      </c>
      <c r="L10"/>
      <c r="M10"/>
      <c r="N10"/>
      <c r="O10"/>
      <c r="P10"/>
    </row>
    <row r="11" spans="1:9" ht="17.25" thickBot="1">
      <c r="A11" s="1090" t="s">
        <v>24</v>
      </c>
      <c r="B11" s="1091"/>
      <c r="C11" s="1091"/>
      <c r="D11" s="1091"/>
      <c r="E11" s="1091"/>
      <c r="F11" s="1091"/>
      <c r="G11" s="1091"/>
      <c r="H11" s="1091"/>
      <c r="I11" s="1092"/>
    </row>
    <row r="12" spans="1:9" ht="17.25" thickBot="1">
      <c r="A12" s="222" t="s">
        <v>163</v>
      </c>
      <c r="B12" s="223">
        <v>603</v>
      </c>
      <c r="C12" s="223">
        <v>31</v>
      </c>
      <c r="D12" s="223">
        <v>25</v>
      </c>
      <c r="E12" s="223">
        <v>2</v>
      </c>
      <c r="F12" s="223">
        <f>B12+C12-D12-E12</f>
        <v>607</v>
      </c>
      <c r="H12" s="645">
        <f>'Ann-X &amp; IIB'!Q14</f>
        <v>190</v>
      </c>
      <c r="I12" s="223"/>
    </row>
    <row r="13" spans="1:16" ht="17.25" thickBot="1">
      <c r="A13" s="222" t="s">
        <v>92</v>
      </c>
      <c r="B13" s="223">
        <v>64</v>
      </c>
      <c r="C13" s="223">
        <v>2</v>
      </c>
      <c r="D13" s="223">
        <v>1</v>
      </c>
      <c r="E13" s="223">
        <v>0</v>
      </c>
      <c r="F13" s="223">
        <f>B13+C13-D13-E13</f>
        <v>65</v>
      </c>
      <c r="G13" s="644"/>
      <c r="H13" s="646">
        <f>'Ann-X &amp; IIB'!Q15</f>
        <v>38</v>
      </c>
      <c r="I13" s="223">
        <v>0</v>
      </c>
      <c r="L13" s="227"/>
      <c r="M13" s="227"/>
      <c r="N13" s="227"/>
      <c r="O13" s="227"/>
      <c r="P13" s="227"/>
    </row>
    <row r="14" spans="1:16" s="227" customFormat="1" ht="17.25" thickBot="1">
      <c r="A14" s="224" t="s">
        <v>155</v>
      </c>
      <c r="B14" s="225">
        <f>SUM(B12+B13)</f>
        <v>667</v>
      </c>
      <c r="C14" s="225">
        <f>SUM(C12:C13)</f>
        <v>33</v>
      </c>
      <c r="D14" s="225">
        <f>SUM(D12:D13)</f>
        <v>26</v>
      </c>
      <c r="E14" s="225">
        <v>2</v>
      </c>
      <c r="F14" s="225">
        <f>F12+F13</f>
        <v>672</v>
      </c>
      <c r="G14" s="225"/>
      <c r="H14" s="223">
        <f>'Ann-X &amp; IIB'!Q16</f>
        <v>228</v>
      </c>
      <c r="I14" s="225">
        <v>0</v>
      </c>
      <c r="L14"/>
      <c r="M14"/>
      <c r="N14"/>
      <c r="O14"/>
      <c r="P14"/>
    </row>
    <row r="15" spans="1:16" s="227" customFormat="1" ht="17.25" thickBot="1">
      <c r="A15" s="647"/>
      <c r="B15" s="648"/>
      <c r="C15" s="648"/>
      <c r="D15" s="648"/>
      <c r="E15" s="648"/>
      <c r="F15" s="649"/>
      <c r="G15" s="649"/>
      <c r="H15" s="650"/>
      <c r="I15" s="649"/>
      <c r="L15"/>
      <c r="M15"/>
      <c r="N15"/>
      <c r="O15"/>
      <c r="P15"/>
    </row>
    <row r="16" spans="1:5" ht="16.5">
      <c r="A16" s="228"/>
      <c r="B16" s="228" t="s">
        <v>49</v>
      </c>
      <c r="C16" s="228" t="s">
        <v>28</v>
      </c>
      <c r="D16" s="228" t="s">
        <v>52</v>
      </c>
      <c r="E16" s="228" t="s">
        <v>155</v>
      </c>
    </row>
    <row r="17" spans="1:5" ht="18" customHeight="1" thickBot="1">
      <c r="A17" s="233" t="s">
        <v>1</v>
      </c>
      <c r="B17" s="229">
        <v>173</v>
      </c>
      <c r="C17" s="229">
        <v>6</v>
      </c>
      <c r="D17" s="229">
        <v>667</v>
      </c>
      <c r="E17" s="229">
        <v>846</v>
      </c>
    </row>
    <row r="18" spans="1:5" ht="17.25" thickBot="1">
      <c r="A18" s="233" t="s">
        <v>2</v>
      </c>
      <c r="B18" s="230">
        <v>2</v>
      </c>
      <c r="C18" s="230">
        <v>2</v>
      </c>
      <c r="D18" s="230">
        <v>33</v>
      </c>
      <c r="E18" s="229">
        <v>37</v>
      </c>
    </row>
    <row r="19" spans="1:5" ht="17.25" thickBot="1">
      <c r="A19" s="233" t="s">
        <v>29</v>
      </c>
      <c r="B19" s="230">
        <v>2</v>
      </c>
      <c r="C19" s="230">
        <v>0</v>
      </c>
      <c r="D19" s="230">
        <v>28</v>
      </c>
      <c r="E19" s="229">
        <v>30</v>
      </c>
    </row>
    <row r="20" spans="1:5" ht="17.25" thickBot="1">
      <c r="A20" s="232" t="s">
        <v>4</v>
      </c>
      <c r="B20" s="229">
        <v>173</v>
      </c>
      <c r="C20" s="229">
        <v>8</v>
      </c>
      <c r="D20" s="229">
        <v>672</v>
      </c>
      <c r="E20" s="229">
        <v>853</v>
      </c>
    </row>
  </sheetData>
  <sheetProtection/>
  <mergeCells count="3">
    <mergeCell ref="A3:I3"/>
    <mergeCell ref="A7:I7"/>
    <mergeCell ref="A11:I11"/>
  </mergeCells>
  <printOptions/>
  <pageMargins left="0.75" right="0.75" top="1" bottom="1" header="0.5" footer="0.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U57"/>
  <sheetViews>
    <sheetView zoomScale="80" zoomScaleNormal="80" zoomScalePageLayoutView="0" workbookViewId="0" topLeftCell="A4">
      <selection activeCell="I7" sqref="I7:J7"/>
    </sheetView>
  </sheetViews>
  <sheetFormatPr defaultColWidth="9.140625" defaultRowHeight="12.75"/>
  <cols>
    <col min="2" max="2" width="15.8515625" style="0" customWidth="1"/>
    <col min="3" max="3" width="10.00390625" style="0" customWidth="1"/>
    <col min="4" max="4" width="9.57421875" style="0" customWidth="1"/>
    <col min="5" max="5" width="7.28125" style="0" customWidth="1"/>
    <col min="6" max="6" width="10.140625" style="0" customWidth="1"/>
    <col min="7" max="7" width="5.140625" style="0" bestFit="1" customWidth="1"/>
    <col min="8" max="8" width="8.140625" style="0" bestFit="1" customWidth="1"/>
    <col min="9" max="9" width="7.7109375" style="0" bestFit="1" customWidth="1"/>
    <col min="10" max="10" width="8.7109375" style="0" customWidth="1"/>
    <col min="11" max="11" width="6.7109375" style="0" customWidth="1"/>
    <col min="12" max="12" width="7.57421875" style="0" customWidth="1"/>
    <col min="13" max="13" width="6.28125" style="0" bestFit="1" customWidth="1"/>
    <col min="14" max="14" width="8.140625" style="0" bestFit="1" customWidth="1"/>
    <col min="15" max="15" width="8.7109375" style="0" bestFit="1" customWidth="1"/>
    <col min="16" max="16" width="6.7109375" style="0" customWidth="1"/>
    <col min="17" max="17" width="7.7109375" style="0" bestFit="1" customWidth="1"/>
    <col min="19" max="19" width="6.28125" style="0" bestFit="1" customWidth="1"/>
    <col min="20" max="20" width="8.140625" style="0" bestFit="1" customWidth="1"/>
    <col min="31" max="31" width="8.8515625" style="0" customWidth="1"/>
  </cols>
  <sheetData>
    <row r="5" spans="2:20" ht="12.75">
      <c r="B5" s="1103" t="s">
        <v>26</v>
      </c>
      <c r="C5" s="1103"/>
      <c r="D5" s="1103"/>
      <c r="E5" s="1103"/>
      <c r="F5" s="1103"/>
      <c r="G5" s="1103"/>
      <c r="H5" s="1103"/>
      <c r="I5" s="1103"/>
      <c r="J5" s="1103"/>
      <c r="K5" s="1103"/>
      <c r="L5" s="1103"/>
      <c r="M5" s="1103"/>
      <c r="N5" s="1103"/>
      <c r="O5" s="1103"/>
      <c r="P5" s="1103"/>
      <c r="Q5" s="1103"/>
      <c r="R5" s="1103"/>
      <c r="S5" s="1103"/>
      <c r="T5" s="1103"/>
    </row>
    <row r="6" spans="2:20" ht="16.5" customHeight="1">
      <c r="B6" s="530" t="s">
        <v>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1104" t="s">
        <v>864</v>
      </c>
      <c r="Q6" s="1105"/>
      <c r="R6" s="1105"/>
      <c r="S6" s="1105"/>
      <c r="T6" s="1106"/>
    </row>
    <row r="7" spans="2:20" ht="62.25" customHeight="1">
      <c r="B7" s="47"/>
      <c r="C7" s="1107" t="s">
        <v>1</v>
      </c>
      <c r="D7" s="1107"/>
      <c r="E7" s="1107" t="s">
        <v>2</v>
      </c>
      <c r="F7" s="1107"/>
      <c r="G7" s="1107" t="s">
        <v>3</v>
      </c>
      <c r="H7" s="1107"/>
      <c r="I7" s="1107" t="s">
        <v>4</v>
      </c>
      <c r="J7" s="1107"/>
      <c r="K7" s="1107" t="s">
        <v>5</v>
      </c>
      <c r="L7" s="1107"/>
      <c r="M7" s="1107" t="s">
        <v>6</v>
      </c>
      <c r="N7" s="1107"/>
      <c r="O7" s="1107" t="s">
        <v>128</v>
      </c>
      <c r="P7" s="1107"/>
      <c r="Q7" s="1107" t="s">
        <v>7</v>
      </c>
      <c r="R7" s="1107"/>
      <c r="S7" s="1107" t="s">
        <v>46</v>
      </c>
      <c r="T7" s="1107"/>
    </row>
    <row r="8" spans="2:20" ht="15">
      <c r="B8" s="48"/>
      <c r="C8" s="49" t="s">
        <v>47</v>
      </c>
      <c r="D8" s="49" t="s">
        <v>48</v>
      </c>
      <c r="E8" s="49" t="s">
        <v>47</v>
      </c>
      <c r="F8" s="49" t="s">
        <v>48</v>
      </c>
      <c r="G8" s="49" t="s">
        <v>47</v>
      </c>
      <c r="H8" s="49" t="s">
        <v>48</v>
      </c>
      <c r="I8" s="49" t="s">
        <v>47</v>
      </c>
      <c r="J8" s="49" t="s">
        <v>48</v>
      </c>
      <c r="K8" s="49" t="s">
        <v>47</v>
      </c>
      <c r="L8" s="49" t="s">
        <v>48</v>
      </c>
      <c r="M8" s="49" t="s">
        <v>47</v>
      </c>
      <c r="N8" s="49" t="s">
        <v>48</v>
      </c>
      <c r="O8" s="49" t="s">
        <v>47</v>
      </c>
      <c r="P8" s="49"/>
      <c r="Q8" s="49" t="s">
        <v>47</v>
      </c>
      <c r="R8" s="49" t="s">
        <v>48</v>
      </c>
      <c r="S8" s="49" t="s">
        <v>47</v>
      </c>
      <c r="T8" s="49" t="s">
        <v>48</v>
      </c>
    </row>
    <row r="9" spans="2:20" ht="30.75" customHeight="1">
      <c r="B9" s="1103" t="s">
        <v>49</v>
      </c>
      <c r="C9" s="1103"/>
      <c r="D9" s="1103"/>
      <c r="E9" s="1103"/>
      <c r="F9" s="1103"/>
      <c r="G9" s="1103"/>
      <c r="H9" s="1103"/>
      <c r="I9" s="1103"/>
      <c r="J9" s="1103"/>
      <c r="K9" s="1103"/>
      <c r="L9" s="1103"/>
      <c r="M9" s="1103"/>
      <c r="N9" s="1103"/>
      <c r="O9" s="1103"/>
      <c r="P9" s="1103"/>
      <c r="Q9" s="1103"/>
      <c r="R9" s="1103"/>
      <c r="S9" s="1103"/>
      <c r="T9" s="1103"/>
    </row>
    <row r="10" spans="2:20" ht="18.75" customHeight="1">
      <c r="B10" s="50" t="s">
        <v>50</v>
      </c>
      <c r="C10" s="46">
        <v>139</v>
      </c>
      <c r="D10" s="46">
        <v>2277.78</v>
      </c>
      <c r="E10" s="46">
        <v>2</v>
      </c>
      <c r="F10" s="46">
        <v>15.06</v>
      </c>
      <c r="G10" s="46">
        <v>0</v>
      </c>
      <c r="H10" s="46">
        <v>0</v>
      </c>
      <c r="I10" s="46">
        <f>C10+E10-G10</f>
        <v>141</v>
      </c>
      <c r="J10" s="46">
        <f>D10+F10-H10</f>
        <v>2292.84</v>
      </c>
      <c r="K10" s="46">
        <v>0</v>
      </c>
      <c r="L10" s="46">
        <v>0</v>
      </c>
      <c r="M10" s="46"/>
      <c r="N10" s="46"/>
      <c r="O10" s="46">
        <v>0</v>
      </c>
      <c r="P10" s="46"/>
      <c r="Q10" s="46">
        <f>'Ann-II'!C27+'Ann-II'!I27+'Ann-II'!O27</f>
        <v>100</v>
      </c>
      <c r="R10" s="46">
        <f>'Ann-II'!D27+'Ann-II'!J27+'Ann-II'!P27</f>
        <v>1156.47</v>
      </c>
      <c r="S10" s="46">
        <f>I10-Q10</f>
        <v>41</v>
      </c>
      <c r="T10" s="46">
        <f>J10-R10</f>
        <v>1136.3700000000001</v>
      </c>
    </row>
    <row r="11" spans="2:20" ht="17.25" customHeight="1">
      <c r="B11" s="50" t="s">
        <v>51</v>
      </c>
      <c r="C11" s="46">
        <v>10</v>
      </c>
      <c r="D11" s="46">
        <v>66</v>
      </c>
      <c r="E11" s="46">
        <f>'Ann-II'!E11+'Ann-II'!J11+'Ann-II'!P11</f>
        <v>0</v>
      </c>
      <c r="F11" s="46">
        <f>'Ann-II'!G11+'Ann-II'!L11+'Ann-II'!R11</f>
        <v>0</v>
      </c>
      <c r="G11" s="46">
        <v>0</v>
      </c>
      <c r="H11" s="46">
        <v>0</v>
      </c>
      <c r="I11" s="46">
        <f>C11+E11-G11</f>
        <v>10</v>
      </c>
      <c r="J11" s="46">
        <f>D11+F11-H11</f>
        <v>66</v>
      </c>
      <c r="K11" s="46">
        <v>0</v>
      </c>
      <c r="L11" s="46">
        <v>0</v>
      </c>
      <c r="M11" s="46"/>
      <c r="N11" s="46"/>
      <c r="O11" s="46">
        <v>0</v>
      </c>
      <c r="P11" s="46"/>
      <c r="Q11" s="46">
        <f>'Ann-II'!E27+'Ann-II'!K27+'Ann-II'!Q27</f>
        <v>9</v>
      </c>
      <c r="R11" s="46">
        <f>'Ann-II'!F27+'Ann-II'!L27+'Ann-II'!R27</f>
        <v>40.88</v>
      </c>
      <c r="S11" s="46">
        <f>I11-Q11</f>
        <v>1</v>
      </c>
      <c r="T11" s="46">
        <f>J11-R11</f>
        <v>25.119999999999997</v>
      </c>
    </row>
    <row r="12" spans="2:20" ht="12.75">
      <c r="B12" s="51" t="s">
        <v>25</v>
      </c>
      <c r="C12" s="49">
        <f>SUM(C10:C11)</f>
        <v>149</v>
      </c>
      <c r="D12" s="49">
        <f aca="true" t="shared" si="0" ref="D12:T12">SUM(D10:D11)</f>
        <v>2343.78</v>
      </c>
      <c r="E12" s="49">
        <f t="shared" si="0"/>
        <v>2</v>
      </c>
      <c r="F12" s="49">
        <f t="shared" si="0"/>
        <v>15.06</v>
      </c>
      <c r="G12" s="49">
        <f t="shared" si="0"/>
        <v>0</v>
      </c>
      <c r="H12" s="49">
        <f t="shared" si="0"/>
        <v>0</v>
      </c>
      <c r="I12" s="49">
        <f t="shared" si="0"/>
        <v>151</v>
      </c>
      <c r="J12" s="49">
        <f t="shared" si="0"/>
        <v>2358.84</v>
      </c>
      <c r="K12" s="49">
        <f t="shared" si="0"/>
        <v>0</v>
      </c>
      <c r="L12" s="49">
        <f t="shared" si="0"/>
        <v>0</v>
      </c>
      <c r="M12" s="49"/>
      <c r="N12" s="49"/>
      <c r="O12" s="49">
        <f>SUM(O10:O11)</f>
        <v>0</v>
      </c>
      <c r="P12" s="49"/>
      <c r="Q12" s="49">
        <f t="shared" si="0"/>
        <v>109</v>
      </c>
      <c r="R12" s="49">
        <f t="shared" si="0"/>
        <v>1197.3500000000001</v>
      </c>
      <c r="S12" s="49">
        <f t="shared" si="0"/>
        <v>42</v>
      </c>
      <c r="T12" s="49">
        <f t="shared" si="0"/>
        <v>1161.49</v>
      </c>
    </row>
    <row r="13" spans="2:20" ht="27" customHeight="1">
      <c r="B13" s="1103" t="s">
        <v>52</v>
      </c>
      <c r="C13" s="1103"/>
      <c r="D13" s="1103"/>
      <c r="E13" s="1103"/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1103"/>
      <c r="S13" s="1103"/>
      <c r="T13" s="1103"/>
    </row>
    <row r="14" spans="2:20" ht="16.5" customHeight="1">
      <c r="B14" s="50" t="s">
        <v>50</v>
      </c>
      <c r="C14" s="214">
        <v>573</v>
      </c>
      <c r="D14" s="214">
        <v>9711.54</v>
      </c>
      <c r="E14" s="214">
        <v>29</v>
      </c>
      <c r="F14" s="214">
        <v>345.13</v>
      </c>
      <c r="G14" s="214">
        <v>57</v>
      </c>
      <c r="H14" s="652">
        <v>1698.94</v>
      </c>
      <c r="I14" s="214">
        <f>C14+E14-G14</f>
        <v>545</v>
      </c>
      <c r="J14" s="214">
        <f>D14+F14-H14</f>
        <v>8357.73</v>
      </c>
      <c r="K14" s="214">
        <v>3</v>
      </c>
      <c r="L14" s="46">
        <v>5.49</v>
      </c>
      <c r="M14" s="46"/>
      <c r="N14" s="46"/>
      <c r="O14" s="46">
        <v>0</v>
      </c>
      <c r="P14" s="46"/>
      <c r="Q14" s="46">
        <f>'Ann-II'!C64+'Ann-II'!I64+'Ann-II'!O64</f>
        <v>190</v>
      </c>
      <c r="R14" s="46">
        <f>'Ann-II'!D64+'Ann-II'!J64+'Ann-II'!P64</f>
        <v>3929.18</v>
      </c>
      <c r="S14" s="46">
        <f>I14-Q14</f>
        <v>355</v>
      </c>
      <c r="T14" s="46">
        <f>J14-R14</f>
        <v>4428.549999999999</v>
      </c>
    </row>
    <row r="15" spans="2:20" ht="16.5" customHeight="1">
      <c r="B15" s="50" t="s">
        <v>51</v>
      </c>
      <c r="C15" s="214">
        <v>84</v>
      </c>
      <c r="D15" s="652">
        <v>868.1</v>
      </c>
      <c r="E15" s="214">
        <f>'Ann-II'!E48+'Ann-II'!J48+'Ann-II'!P48</f>
        <v>12</v>
      </c>
      <c r="F15" s="214">
        <f>'Ann-II'!G48+'Ann-II'!L48+'Ann-II'!R48</f>
        <v>59.01</v>
      </c>
      <c r="G15" s="214">
        <v>13</v>
      </c>
      <c r="H15" s="214">
        <v>214.17</v>
      </c>
      <c r="I15" s="214">
        <f>C15+E15-G15</f>
        <v>83</v>
      </c>
      <c r="J15" s="652">
        <f>D15+F15-H15</f>
        <v>712.94</v>
      </c>
      <c r="K15" s="46">
        <v>0</v>
      </c>
      <c r="L15" s="46">
        <v>0</v>
      </c>
      <c r="M15" s="46"/>
      <c r="N15" s="46"/>
      <c r="O15" s="46">
        <v>0</v>
      </c>
      <c r="P15" s="46"/>
      <c r="Q15" s="46">
        <f>'Ann-II'!E64+'Ann-II'!K64+'Ann-II'!Q64</f>
        <v>38</v>
      </c>
      <c r="R15" s="46">
        <f>'Ann-II'!F64+'Ann-II'!L64+'Ann-II'!R64</f>
        <v>323.46</v>
      </c>
      <c r="S15" s="46">
        <f>I15-Q15</f>
        <v>45</v>
      </c>
      <c r="T15" s="46">
        <f>J15-R15</f>
        <v>389.4800000000001</v>
      </c>
    </row>
    <row r="16" spans="2:20" ht="16.5" customHeight="1">
      <c r="B16" s="51" t="s">
        <v>25</v>
      </c>
      <c r="C16" s="49">
        <f aca="true" t="shared" si="1" ref="C16:K16">SUM(C14:C15)</f>
        <v>657</v>
      </c>
      <c r="D16" s="49">
        <f t="shared" si="1"/>
        <v>10579.640000000001</v>
      </c>
      <c r="E16" s="49">
        <f t="shared" si="1"/>
        <v>41</v>
      </c>
      <c r="F16" s="49">
        <f t="shared" si="1"/>
        <v>404.14</v>
      </c>
      <c r="G16" s="49">
        <f t="shared" si="1"/>
        <v>70</v>
      </c>
      <c r="H16" s="653">
        <f t="shared" si="1"/>
        <v>1913.1100000000001</v>
      </c>
      <c r="I16" s="49">
        <f t="shared" si="1"/>
        <v>628</v>
      </c>
      <c r="J16" s="49">
        <f t="shared" si="1"/>
        <v>9070.67</v>
      </c>
      <c r="K16" s="49">
        <f t="shared" si="1"/>
        <v>3</v>
      </c>
      <c r="L16" s="49">
        <f aca="true" t="shared" si="2" ref="L16:T16">L14+L15</f>
        <v>5.49</v>
      </c>
      <c r="M16" s="49"/>
      <c r="N16" s="49"/>
      <c r="O16" s="49">
        <f t="shared" si="2"/>
        <v>0</v>
      </c>
      <c r="P16" s="49"/>
      <c r="Q16" s="49">
        <f t="shared" si="2"/>
        <v>228</v>
      </c>
      <c r="R16" s="49">
        <f t="shared" si="2"/>
        <v>4252.639999999999</v>
      </c>
      <c r="S16" s="49">
        <f>S14+S15</f>
        <v>400</v>
      </c>
      <c r="T16" s="49">
        <f t="shared" si="2"/>
        <v>4818.03</v>
      </c>
    </row>
    <row r="17" spans="2:20" ht="27.75" customHeight="1">
      <c r="B17" s="1103" t="s">
        <v>23</v>
      </c>
      <c r="C17" s="1103"/>
      <c r="D17" s="1103"/>
      <c r="E17" s="1103"/>
      <c r="F17" s="1103"/>
      <c r="G17" s="1103"/>
      <c r="H17" s="1103"/>
      <c r="I17" s="1103"/>
      <c r="J17" s="1103"/>
      <c r="K17" s="1103"/>
      <c r="L17" s="1103"/>
      <c r="M17" s="1103"/>
      <c r="N17" s="1103"/>
      <c r="O17" s="1103"/>
      <c r="P17" s="1103"/>
      <c r="Q17" s="1103"/>
      <c r="R17" s="1103"/>
      <c r="S17" s="1103"/>
      <c r="T17" s="1103"/>
    </row>
    <row r="18" spans="2:20" ht="17.25" customHeight="1">
      <c r="B18" s="50" t="s">
        <v>50</v>
      </c>
      <c r="C18" s="46">
        <f>'Ann-II'!E80+'Ann-II'!G80+'Ann-II'!I80+'Ann-II'!K80</f>
        <v>8</v>
      </c>
      <c r="D18" s="46">
        <f>'Ann-II'!F80+'Ann-II'!H80+'Ann-II'!J80+'Ann-II'!L80</f>
        <v>71.94</v>
      </c>
      <c r="E18" s="46">
        <f>'Ann-II'!E84+'Ann-II'!G84+'Ann-II'!I84+'Ann-II'!K84</f>
        <v>0</v>
      </c>
      <c r="F18" s="46">
        <f>'Ann-II'!F84+'Ann-II'!H84+'Ann-II'!J84+'Ann-II'!L84</f>
        <v>0</v>
      </c>
      <c r="G18" s="46">
        <f>'Ann-II'!E88+'Ann-II'!G88+'Ann-II'!I88+'Ann-II'!K88</f>
        <v>0</v>
      </c>
      <c r="H18" s="46">
        <f>'Ann-II'!F88+'Ann-II'!H88+'Ann-II'!J88+'Ann-II'!L88</f>
        <v>0</v>
      </c>
      <c r="I18" s="46">
        <f>C18+E18-G18</f>
        <v>8</v>
      </c>
      <c r="J18" s="46">
        <f>D18+F18-H18</f>
        <v>71.94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/>
      <c r="Q18" s="46">
        <f>'Ann-II'!C101+'Ann-II'!I101+'Ann-II'!O101+'Ann-II'!C108</f>
        <v>6</v>
      </c>
      <c r="R18" s="46">
        <f>'Ann-II'!D101+'Ann-II'!J101+'Ann-II'!P101+'Ann-II'!D108</f>
        <v>71.94</v>
      </c>
      <c r="S18" s="46">
        <f>I18-Q18</f>
        <v>2</v>
      </c>
      <c r="T18" s="46">
        <f>J18-R18</f>
        <v>0</v>
      </c>
    </row>
    <row r="19" spans="2:20" ht="12.75">
      <c r="B19" s="50" t="s">
        <v>51</v>
      </c>
      <c r="C19" s="46">
        <f>'Ann-II'!E81+'Ann-II'!G81+'Ann-II'!I81+'Ann-II'!K81</f>
        <v>2</v>
      </c>
      <c r="D19" s="46">
        <f>'Ann-II'!F81+'Ann-II'!H81+'Ann-II'!J81+'Ann-II'!L81</f>
        <v>2.17</v>
      </c>
      <c r="E19" s="46">
        <f>'Ann-II'!E85+'Ann-II'!G85+'Ann-II'!I85+'Ann-II'!K85</f>
        <v>0</v>
      </c>
      <c r="F19" s="46">
        <f>'Ann-II'!F85+'Ann-II'!H85+'Ann-II'!J85+'Ann-II'!L85</f>
        <v>0</v>
      </c>
      <c r="G19" s="46" t="e">
        <f>'Ann-II'!E89+'Ann-II'!G89+'Ann-II'!I89+'Ann-II'!K89</f>
        <v>#REF!</v>
      </c>
      <c r="H19" s="46" t="e">
        <f>'Ann-II'!F89+'Ann-II'!H89+'Ann-II'!J89+'Ann-II'!L89</f>
        <v>#REF!</v>
      </c>
      <c r="I19" s="46" t="e">
        <f>C19+E19-G19</f>
        <v>#REF!</v>
      </c>
      <c r="J19" s="46" t="e">
        <f>'Ann-II'!F93+'Ann-II'!H93+'Ann-II'!J93+'Ann-II'!L93</f>
        <v>#REF!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/>
      <c r="Q19" s="46">
        <f>'Ann-II'!E101+'Ann-II'!K101+'Ann-II'!Q101+'Ann-II'!E108</f>
        <v>1</v>
      </c>
      <c r="R19" s="46">
        <f>'Ann-II'!F101+'Ann-II'!L101+'Ann-II'!R101</f>
        <v>0</v>
      </c>
      <c r="S19" s="46" t="e">
        <f>I19-Q19</f>
        <v>#REF!</v>
      </c>
      <c r="T19" s="46" t="e">
        <f>J19-R19</f>
        <v>#REF!</v>
      </c>
    </row>
    <row r="20" spans="2:20" ht="12.75">
      <c r="B20" s="51" t="s">
        <v>25</v>
      </c>
      <c r="C20" s="49">
        <f>C18+C19</f>
        <v>10</v>
      </c>
      <c r="D20" s="49">
        <f aca="true" t="shared" si="3" ref="D20:T20">D18+D19</f>
        <v>74.11</v>
      </c>
      <c r="E20" s="49">
        <f t="shared" si="3"/>
        <v>0</v>
      </c>
      <c r="F20" s="49">
        <f t="shared" si="3"/>
        <v>0</v>
      </c>
      <c r="G20" s="49" t="e">
        <f t="shared" si="3"/>
        <v>#REF!</v>
      </c>
      <c r="H20" s="49" t="e">
        <f t="shared" si="3"/>
        <v>#REF!</v>
      </c>
      <c r="I20" s="49" t="e">
        <f t="shared" si="3"/>
        <v>#REF!</v>
      </c>
      <c r="J20" s="49" t="e">
        <f t="shared" si="3"/>
        <v>#REF!</v>
      </c>
      <c r="K20" s="49">
        <f t="shared" si="3"/>
        <v>0</v>
      </c>
      <c r="L20" s="49">
        <f t="shared" si="3"/>
        <v>0</v>
      </c>
      <c r="M20" s="49">
        <v>0</v>
      </c>
      <c r="N20" s="49">
        <f t="shared" si="3"/>
        <v>0</v>
      </c>
      <c r="O20" s="49">
        <f t="shared" si="3"/>
        <v>0</v>
      </c>
      <c r="P20" s="49"/>
      <c r="Q20" s="49">
        <f t="shared" si="3"/>
        <v>7</v>
      </c>
      <c r="R20" s="49">
        <f t="shared" si="3"/>
        <v>71.94</v>
      </c>
      <c r="S20" s="49" t="e">
        <f t="shared" si="3"/>
        <v>#REF!</v>
      </c>
      <c r="T20" s="49" t="e">
        <f t="shared" si="3"/>
        <v>#REF!</v>
      </c>
    </row>
    <row r="28" spans="42:46" s="3" customFormat="1" ht="16.5" customHeight="1">
      <c r="AP28" s="213"/>
      <c r="AQ28" s="213"/>
      <c r="AR28" s="213"/>
      <c r="AS28" s="213"/>
      <c r="AT28" s="213"/>
    </row>
    <row r="29" spans="42:46" s="3" customFormat="1" ht="18.75">
      <c r="AP29" s="208"/>
      <c r="AQ29" s="208"/>
      <c r="AR29" s="208"/>
      <c r="AS29" s="208"/>
      <c r="AT29" s="208"/>
    </row>
    <row r="30" spans="42:46" s="3" customFormat="1" ht="18.75">
      <c r="AP30" s="208"/>
      <c r="AQ30" s="208"/>
      <c r="AR30" s="208"/>
      <c r="AS30" s="208"/>
      <c r="AT30" s="208"/>
    </row>
    <row r="31" spans="42:46" s="3" customFormat="1" ht="18.75">
      <c r="AP31" s="208"/>
      <c r="AQ31" s="208"/>
      <c r="AR31" s="208"/>
      <c r="AS31" s="208"/>
      <c r="AT31" s="208"/>
    </row>
    <row r="32" spans="42:46" s="3" customFormat="1" ht="18.75">
      <c r="AP32" s="208"/>
      <c r="AQ32" s="208"/>
      <c r="AR32" s="208"/>
      <c r="AS32" s="208"/>
      <c r="AT32" s="208"/>
    </row>
    <row r="33" spans="2:17" s="3" customFormat="1" ht="17.25" customHeight="1">
      <c r="B33" s="1101" t="s">
        <v>8</v>
      </c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</row>
    <row r="34" spans="2:17" ht="12.75">
      <c r="B34" s="1099" t="s">
        <v>400</v>
      </c>
      <c r="C34" s="1100"/>
      <c r="D34" s="1100"/>
      <c r="E34" s="1100"/>
      <c r="F34" s="1100"/>
      <c r="G34" s="1100"/>
      <c r="H34" s="1100"/>
      <c r="I34" s="1100"/>
      <c r="J34" s="1100"/>
      <c r="K34" s="1100"/>
      <c r="L34" s="1100"/>
      <c r="M34" s="1100"/>
      <c r="N34" s="1100"/>
      <c r="O34" s="1100"/>
      <c r="P34" s="1100"/>
      <c r="Q34" s="1100"/>
    </row>
    <row r="35" spans="2:17" ht="12.75">
      <c r="B35" s="1100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</row>
    <row r="36" spans="2:17" ht="17.25">
      <c r="B36" s="1096" t="s">
        <v>63</v>
      </c>
      <c r="C36" s="1097"/>
      <c r="D36" s="1097"/>
      <c r="E36" s="1097"/>
      <c r="F36" s="1101" t="s">
        <v>34</v>
      </c>
      <c r="G36" s="1102"/>
      <c r="H36" s="1102"/>
      <c r="I36" s="1101" t="s">
        <v>153</v>
      </c>
      <c r="J36" s="1102"/>
      <c r="K36" s="1102"/>
      <c r="L36" s="1101" t="s">
        <v>154</v>
      </c>
      <c r="M36" s="1101"/>
      <c r="N36" s="1101"/>
      <c r="O36" s="1101" t="s">
        <v>43</v>
      </c>
      <c r="P36" s="1101"/>
      <c r="Q36" s="1101"/>
    </row>
    <row r="37" spans="2:17" ht="18.75" customHeight="1">
      <c r="B37" s="1098"/>
      <c r="C37" s="1098"/>
      <c r="D37" s="1098"/>
      <c r="E37" s="1098"/>
      <c r="F37" s="209" t="s">
        <v>147</v>
      </c>
      <c r="G37" s="209" t="s">
        <v>148</v>
      </c>
      <c r="H37" s="209" t="s">
        <v>149</v>
      </c>
      <c r="I37" s="209" t="s">
        <v>147</v>
      </c>
      <c r="J37" s="209" t="s">
        <v>148</v>
      </c>
      <c r="K37" s="209" t="s">
        <v>149</v>
      </c>
      <c r="L37" s="209" t="s">
        <v>147</v>
      </c>
      <c r="M37" s="209" t="s">
        <v>148</v>
      </c>
      <c r="N37" s="209" t="s">
        <v>149</v>
      </c>
      <c r="O37" s="209" t="s">
        <v>147</v>
      </c>
      <c r="P37" s="209" t="s">
        <v>148</v>
      </c>
      <c r="Q37" s="209" t="s">
        <v>149</v>
      </c>
    </row>
    <row r="38" spans="2:17" ht="15.75">
      <c r="B38" s="1095" t="s">
        <v>3</v>
      </c>
      <c r="C38" s="1095"/>
      <c r="D38" s="1095"/>
      <c r="E38" s="1095"/>
      <c r="F38" s="212"/>
      <c r="G38" s="211"/>
      <c r="H38" s="211"/>
      <c r="I38" s="212"/>
      <c r="J38" s="212"/>
      <c r="K38" s="212"/>
      <c r="L38" s="212"/>
      <c r="M38" s="211"/>
      <c r="N38" s="211"/>
      <c r="O38" s="211"/>
      <c r="P38" s="211"/>
      <c r="Q38" s="212"/>
    </row>
    <row r="39" spans="2:17" ht="12.75">
      <c r="B39" s="1093" t="s">
        <v>9</v>
      </c>
      <c r="C39" s="1093"/>
      <c r="D39" s="1094" t="s">
        <v>10</v>
      </c>
      <c r="E39" s="1094"/>
      <c r="F39" s="214">
        <f>'Ann-II'!E14</f>
        <v>0</v>
      </c>
      <c r="G39" s="214">
        <f>'Ann-II'!E51</f>
        <v>0</v>
      </c>
      <c r="H39" s="214">
        <f>'Ann-II'!E88</f>
        <v>0</v>
      </c>
      <c r="I39" s="214">
        <f>'Ann-II'!J14</f>
        <v>0</v>
      </c>
      <c r="J39" s="214">
        <f>'Ann-II'!J51</f>
        <v>0</v>
      </c>
      <c r="K39" s="214">
        <f>'Ann-II'!G88</f>
        <v>0</v>
      </c>
      <c r="L39" s="214">
        <f>'Ann-II'!P14</f>
        <v>0</v>
      </c>
      <c r="M39" s="214">
        <f>'Ann-II'!P51</f>
        <v>0</v>
      </c>
      <c r="N39" s="214">
        <f>'Ann-II'!I88</f>
        <v>0</v>
      </c>
      <c r="O39" s="212" t="s">
        <v>11</v>
      </c>
      <c r="P39" s="212" t="s">
        <v>11</v>
      </c>
      <c r="Q39" s="214">
        <f>'Ann-II'!K88</f>
        <v>0</v>
      </c>
    </row>
    <row r="40" spans="2:17" ht="12.75">
      <c r="B40" s="1093" t="s">
        <v>12</v>
      </c>
      <c r="C40" s="1093"/>
      <c r="D40" s="1094" t="s">
        <v>112</v>
      </c>
      <c r="E40" s="1094"/>
      <c r="F40" s="214">
        <f>'Ann-II'!E15</f>
        <v>0</v>
      </c>
      <c r="G40" s="214">
        <f>'Ann-II'!E52</f>
        <v>0</v>
      </c>
      <c r="H40" s="214">
        <f>'Ann-II'!E89</f>
        <v>0</v>
      </c>
      <c r="I40" s="214">
        <f>'Ann-II'!J15</f>
        <v>0</v>
      </c>
      <c r="J40" s="214">
        <f>'Ann-II'!J52</f>
        <v>0</v>
      </c>
      <c r="K40" s="214">
        <f>'Ann-II'!G89</f>
        <v>0</v>
      </c>
      <c r="L40" s="214">
        <f>'Ann-II'!P15</f>
        <v>0</v>
      </c>
      <c r="M40" s="214">
        <f>'Ann-II'!P52</f>
        <v>0</v>
      </c>
      <c r="N40" s="214">
        <f>'Ann-II'!I89</f>
        <v>0</v>
      </c>
      <c r="O40" s="212" t="s">
        <v>11</v>
      </c>
      <c r="P40" s="212" t="s">
        <v>11</v>
      </c>
      <c r="Q40" s="214" t="e">
        <f>'Ann-II'!K89</f>
        <v>#REF!</v>
      </c>
    </row>
    <row r="41" spans="2:17" ht="12.75">
      <c r="B41" s="215"/>
      <c r="C41" s="215"/>
      <c r="D41" s="216"/>
      <c r="E41" s="216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4"/>
    </row>
    <row r="42" spans="2:17" ht="12.75">
      <c r="B42" s="215"/>
      <c r="C42" s="215"/>
      <c r="D42" s="216"/>
      <c r="E42" s="216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4"/>
    </row>
    <row r="43" spans="2:17" ht="15.75">
      <c r="B43" s="210" t="s">
        <v>13</v>
      </c>
      <c r="C43" s="210"/>
      <c r="D43" s="210"/>
      <c r="E43" s="210"/>
      <c r="F43" s="212"/>
      <c r="G43" s="211"/>
      <c r="H43" s="211"/>
      <c r="I43" s="212"/>
      <c r="J43" s="212"/>
      <c r="K43" s="212"/>
      <c r="L43" s="211"/>
      <c r="M43" s="211"/>
      <c r="N43" s="211"/>
      <c r="O43" s="211"/>
      <c r="P43" s="212"/>
      <c r="Q43" s="214"/>
    </row>
    <row r="44" spans="2:17" ht="12.75">
      <c r="B44" s="1093" t="s">
        <v>9</v>
      </c>
      <c r="C44" s="1093"/>
      <c r="D44" s="1094" t="s">
        <v>10</v>
      </c>
      <c r="E44" s="1094"/>
      <c r="F44" s="214">
        <f>'Ann-II'!E18</f>
        <v>148</v>
      </c>
      <c r="G44" s="214">
        <f>'Ann-II'!E55</f>
        <v>705</v>
      </c>
      <c r="H44" s="214">
        <f>'Ann-II'!E92</f>
        <v>8</v>
      </c>
      <c r="I44" s="214">
        <f>'Ann-II'!J18</f>
        <v>0</v>
      </c>
      <c r="J44" s="214">
        <f>'Ann-II'!J55</f>
        <v>0</v>
      </c>
      <c r="K44" s="214">
        <f>'Ann-II'!G92</f>
        <v>0</v>
      </c>
      <c r="L44" s="214">
        <f>'Ann-II'!P18</f>
        <v>0</v>
      </c>
      <c r="M44" s="214">
        <f>'Ann-II'!P55</f>
        <v>0</v>
      </c>
      <c r="N44" s="214">
        <f>'Ann-II'!I92</f>
        <v>0</v>
      </c>
      <c r="O44" s="212" t="s">
        <v>11</v>
      </c>
      <c r="P44" s="212" t="s">
        <v>11</v>
      </c>
      <c r="Q44" s="214" t="e">
        <f>'Ann-II'!K93</f>
        <v>#REF!</v>
      </c>
    </row>
    <row r="45" spans="2:17" ht="12.75">
      <c r="B45" s="1093" t="s">
        <v>12</v>
      </c>
      <c r="C45" s="1093"/>
      <c r="D45" s="1094" t="s">
        <v>112</v>
      </c>
      <c r="E45" s="1094"/>
      <c r="F45" s="214">
        <f>'Ann-II'!E19</f>
        <v>28</v>
      </c>
      <c r="G45" s="214">
        <f>'Ann-II'!E56</f>
        <v>68</v>
      </c>
      <c r="H45" s="214">
        <f>'Ann-II'!E93</f>
        <v>2</v>
      </c>
      <c r="I45" s="214">
        <f>'Ann-II'!J19</f>
        <v>0</v>
      </c>
      <c r="J45" s="214">
        <f>'Ann-II'!J56</f>
        <v>0</v>
      </c>
      <c r="K45" s="214">
        <f>'Ann-II'!G93</f>
        <v>0</v>
      </c>
      <c r="L45" s="214">
        <f>'Ann-II'!P19</f>
        <v>0</v>
      </c>
      <c r="M45" s="214">
        <f>'Ann-II'!P56</f>
        <v>0</v>
      </c>
      <c r="N45" s="214">
        <f>'Ann-II'!I93</f>
        <v>0</v>
      </c>
      <c r="O45" s="212" t="s">
        <v>11</v>
      </c>
      <c r="P45" s="212" t="s">
        <v>11</v>
      </c>
      <c r="Q45" s="212">
        <v>0</v>
      </c>
    </row>
    <row r="48" spans="29:47" ht="12.75">
      <c r="AC48" s="4"/>
      <c r="AD48" s="4"/>
      <c r="AE48" s="4"/>
      <c r="AF48" s="4"/>
      <c r="AH48" s="4"/>
      <c r="AI48" s="4"/>
      <c r="AJ48" s="4"/>
      <c r="AK48" s="4"/>
      <c r="AL48" s="4"/>
      <c r="AS48" s="4"/>
      <c r="AT48" s="4"/>
      <c r="AU48" s="4"/>
    </row>
    <row r="49" spans="29:47" ht="12.75">
      <c r="AC49" s="4"/>
      <c r="AD49" s="4"/>
      <c r="AE49" s="4"/>
      <c r="AF49" s="4"/>
      <c r="AH49" s="4"/>
      <c r="AI49" s="4"/>
      <c r="AJ49" s="4"/>
      <c r="AK49" s="4"/>
      <c r="AL49" s="4"/>
      <c r="AS49" s="4"/>
      <c r="AT49" s="4"/>
      <c r="AU49" s="4"/>
    </row>
    <row r="50" spans="28:39" ht="12.75"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 spans="28:39" ht="12.75"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 spans="29:38" ht="12.75">
      <c r="AC52" s="4"/>
      <c r="AD52" s="4"/>
      <c r="AE52" s="4"/>
      <c r="AF52" s="4"/>
      <c r="AH52" s="4"/>
      <c r="AI52" s="4"/>
      <c r="AJ52" s="4"/>
      <c r="AK52" s="4"/>
      <c r="AL52" s="4"/>
    </row>
    <row r="53" spans="29:38" ht="12.75">
      <c r="AC53" s="4"/>
      <c r="AD53" s="4"/>
      <c r="AE53" s="4"/>
      <c r="AF53" s="4"/>
      <c r="AH53" s="4"/>
      <c r="AI53" s="4"/>
      <c r="AJ53" s="4"/>
      <c r="AK53" s="4"/>
      <c r="AL53" s="4"/>
    </row>
    <row r="54" spans="28:39" ht="12.75"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 spans="28:39" ht="12.75"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 spans="28:39" ht="12.75"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 spans="28:39" ht="12.75"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</sheetData>
  <sheetProtection/>
  <mergeCells count="30">
    <mergeCell ref="B33:Q33"/>
    <mergeCell ref="B9:T9"/>
    <mergeCell ref="B17:T17"/>
    <mergeCell ref="M7:N7"/>
    <mergeCell ref="B13:T13"/>
    <mergeCell ref="S7:T7"/>
    <mergeCell ref="I7:J7"/>
    <mergeCell ref="B5:T5"/>
    <mergeCell ref="P6:T6"/>
    <mergeCell ref="C7:D7"/>
    <mergeCell ref="E7:F7"/>
    <mergeCell ref="G7:H7"/>
    <mergeCell ref="K7:L7"/>
    <mergeCell ref="O7:P7"/>
    <mergeCell ref="Q7:R7"/>
    <mergeCell ref="B38:E38"/>
    <mergeCell ref="B36:E37"/>
    <mergeCell ref="B34:Q35"/>
    <mergeCell ref="L36:N36"/>
    <mergeCell ref="O36:Q36"/>
    <mergeCell ref="I36:K36"/>
    <mergeCell ref="F36:H36"/>
    <mergeCell ref="B39:C39"/>
    <mergeCell ref="D39:E39"/>
    <mergeCell ref="B45:C45"/>
    <mergeCell ref="D45:E45"/>
    <mergeCell ref="B44:C44"/>
    <mergeCell ref="D44:E44"/>
    <mergeCell ref="B40:C40"/>
    <mergeCell ref="D40:E40"/>
  </mergeCells>
  <printOptions horizontalCentered="1" verticalCentered="1"/>
  <pageMargins left="0.35433070866141736" right="0.35433070866141736" top="0.5905511811023623" bottom="0.5905511811023623" header="0" footer="0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N25"/>
  <sheetViews>
    <sheetView zoomScale="80" zoomScaleNormal="80" zoomScalePageLayoutView="0" workbookViewId="0" topLeftCell="A1">
      <selection activeCell="C22" sqref="C22"/>
    </sheetView>
  </sheetViews>
  <sheetFormatPr defaultColWidth="10.421875" defaultRowHeight="12.75"/>
  <cols>
    <col min="1" max="1" width="10.421875" style="0" customWidth="1"/>
    <col min="2" max="2" width="12.28125" style="0" customWidth="1"/>
    <col min="3" max="3" width="9.57421875" style="0" customWidth="1"/>
    <col min="4" max="4" width="10.140625" style="0" customWidth="1"/>
    <col min="5" max="9" width="10.57421875" style="0" bestFit="1" customWidth="1"/>
    <col min="10" max="10" width="12.28125" style="0" bestFit="1" customWidth="1"/>
    <col min="11" max="11" width="10.57421875" style="0" bestFit="1" customWidth="1"/>
    <col min="12" max="12" width="12.7109375" style="0" bestFit="1" customWidth="1"/>
    <col min="13" max="14" width="10.57421875" style="0" bestFit="1" customWidth="1"/>
  </cols>
  <sheetData>
    <row r="4" spans="2:14" ht="15.75">
      <c r="B4" s="1113" t="s">
        <v>621</v>
      </c>
      <c r="C4" s="1113"/>
      <c r="D4" s="1113"/>
      <c r="E4" s="1113"/>
      <c r="F4" s="1113"/>
      <c r="G4" s="1113"/>
      <c r="H4" s="1113"/>
      <c r="I4" s="1114" t="s">
        <v>137</v>
      </c>
      <c r="J4" s="1114"/>
      <c r="K4" s="1114"/>
      <c r="L4" s="1114"/>
      <c r="M4" s="1114"/>
      <c r="N4" s="1114"/>
    </row>
    <row r="5" spans="2:14" ht="15.75">
      <c r="B5" s="58"/>
      <c r="C5" s="1108" t="s">
        <v>138</v>
      </c>
      <c r="D5" s="1108"/>
      <c r="E5" s="1108" t="s">
        <v>2</v>
      </c>
      <c r="F5" s="1108"/>
      <c r="G5" s="1108" t="s">
        <v>3</v>
      </c>
      <c r="H5" s="1108"/>
      <c r="I5" s="1108" t="s">
        <v>139</v>
      </c>
      <c r="J5" s="1108"/>
      <c r="K5" s="1108" t="s">
        <v>140</v>
      </c>
      <c r="L5" s="1108"/>
      <c r="M5" s="1108" t="s">
        <v>42</v>
      </c>
      <c r="N5" s="1108"/>
    </row>
    <row r="6" spans="2:14" ht="15.75">
      <c r="B6" s="58"/>
      <c r="C6" s="59" t="s">
        <v>47</v>
      </c>
      <c r="D6" s="59" t="s">
        <v>48</v>
      </c>
      <c r="E6" s="59" t="s">
        <v>47</v>
      </c>
      <c r="F6" s="59" t="s">
        <v>48</v>
      </c>
      <c r="G6" s="59" t="s">
        <v>47</v>
      </c>
      <c r="H6" s="59" t="s">
        <v>48</v>
      </c>
      <c r="I6" s="59" t="s">
        <v>47</v>
      </c>
      <c r="J6" s="59" t="s">
        <v>48</v>
      </c>
      <c r="K6" s="59" t="s">
        <v>47</v>
      </c>
      <c r="L6" s="59" t="s">
        <v>48</v>
      </c>
      <c r="M6" s="59" t="s">
        <v>47</v>
      </c>
      <c r="N6" s="59" t="s">
        <v>48</v>
      </c>
    </row>
    <row r="7" spans="2:14" ht="23.25" customHeight="1">
      <c r="B7" s="1109" t="s">
        <v>22</v>
      </c>
      <c r="C7" s="1110"/>
      <c r="D7" s="1110"/>
      <c r="E7" s="1110"/>
      <c r="F7" s="1110"/>
      <c r="G7" s="1110"/>
      <c r="H7" s="1110"/>
      <c r="I7" s="1110"/>
      <c r="J7" s="1110"/>
      <c r="K7" s="1110"/>
      <c r="L7" s="1110"/>
      <c r="M7" s="1110"/>
      <c r="N7" s="1110"/>
    </row>
    <row r="8" spans="2:14" ht="15.75">
      <c r="B8" s="65" t="s">
        <v>34</v>
      </c>
      <c r="C8" s="60">
        <v>130</v>
      </c>
      <c r="D8" s="60">
        <v>2099.48</v>
      </c>
      <c r="E8" s="60">
        <v>9</v>
      </c>
      <c r="F8" s="60">
        <v>46.43</v>
      </c>
      <c r="G8" s="61">
        <v>0</v>
      </c>
      <c r="H8" s="61">
        <v>0</v>
      </c>
      <c r="I8" s="60">
        <f aca="true" t="shared" si="0" ref="I8:J10">C8+E8-G8</f>
        <v>139</v>
      </c>
      <c r="J8" s="60">
        <f t="shared" si="0"/>
        <v>2145.91</v>
      </c>
      <c r="K8" s="62">
        <f>'Ann-II'!G27</f>
        <v>109</v>
      </c>
      <c r="L8" s="62">
        <f>'Ann-II'!H27</f>
        <v>1197.3500000000001</v>
      </c>
      <c r="M8" s="62">
        <v>52</v>
      </c>
      <c r="N8" s="62">
        <v>519.48</v>
      </c>
    </row>
    <row r="9" spans="2:14" ht="15.75">
      <c r="B9" s="65" t="s">
        <v>153</v>
      </c>
      <c r="C9" s="60">
        <f>'Ann-II'!J8</f>
        <v>0</v>
      </c>
      <c r="D9" s="60">
        <f>'Ann-II'!L8</f>
        <v>0</v>
      </c>
      <c r="E9" s="60">
        <f>'Ann-II'!J12</f>
        <v>0</v>
      </c>
      <c r="F9" s="60">
        <f>'Ann-II'!L12</f>
        <v>0</v>
      </c>
      <c r="G9" s="61">
        <f>'Ann-II'!J16</f>
        <v>0</v>
      </c>
      <c r="H9" s="61">
        <f>'Ann-II'!L14</f>
        <v>0</v>
      </c>
      <c r="I9" s="60">
        <f t="shared" si="0"/>
        <v>0</v>
      </c>
      <c r="J9" s="60">
        <f t="shared" si="0"/>
        <v>0</v>
      </c>
      <c r="K9" s="62">
        <f>'Ann-II'!M27</f>
        <v>0</v>
      </c>
      <c r="L9" s="62">
        <f>'Ann-II'!N27</f>
        <v>0</v>
      </c>
      <c r="M9" s="62">
        <f>I9-K9</f>
        <v>0</v>
      </c>
      <c r="N9" s="62">
        <f>J9-L9</f>
        <v>0</v>
      </c>
    </row>
    <row r="10" spans="2:14" ht="15.75">
      <c r="B10" s="65" t="s">
        <v>154</v>
      </c>
      <c r="C10" s="60">
        <f>'Ann-II'!P8</f>
        <v>0</v>
      </c>
      <c r="D10" s="60">
        <f>'Ann-II'!R8</f>
        <v>0</v>
      </c>
      <c r="E10" s="60">
        <f>'Ann-II'!P12</f>
        <v>0</v>
      </c>
      <c r="F10" s="60">
        <f>'Ann-II'!R12</f>
        <v>0</v>
      </c>
      <c r="G10" s="61">
        <f>'Ann-II'!P16</f>
        <v>0</v>
      </c>
      <c r="H10" s="61">
        <f>'Ann-II'!R14</f>
        <v>0</v>
      </c>
      <c r="I10" s="60">
        <f t="shared" si="0"/>
        <v>0</v>
      </c>
      <c r="J10" s="60">
        <f t="shared" si="0"/>
        <v>0</v>
      </c>
      <c r="K10" s="62">
        <f>'Ann-II'!S27</f>
        <v>0</v>
      </c>
      <c r="L10" s="62">
        <f>'Ann-II'!T27</f>
        <v>0</v>
      </c>
      <c r="M10" s="62">
        <f>I10-K10</f>
        <v>0</v>
      </c>
      <c r="N10" s="62">
        <f>J10-L10</f>
        <v>0</v>
      </c>
    </row>
    <row r="11" spans="2:14" ht="15.75">
      <c r="B11" s="63" t="s">
        <v>155</v>
      </c>
      <c r="C11" s="64">
        <f aca="true" t="shared" si="1" ref="C11:N11">SUM(C8:C10)</f>
        <v>130</v>
      </c>
      <c r="D11" s="64">
        <f t="shared" si="1"/>
        <v>2099.48</v>
      </c>
      <c r="E11" s="64">
        <f t="shared" si="1"/>
        <v>9</v>
      </c>
      <c r="F11" s="64">
        <f t="shared" si="1"/>
        <v>46.43</v>
      </c>
      <c r="G11" s="64">
        <f t="shared" si="1"/>
        <v>0</v>
      </c>
      <c r="H11" s="64">
        <f t="shared" si="1"/>
        <v>0</v>
      </c>
      <c r="I11" s="64">
        <f t="shared" si="1"/>
        <v>139</v>
      </c>
      <c r="J11" s="64">
        <f t="shared" si="1"/>
        <v>2145.91</v>
      </c>
      <c r="K11" s="64">
        <f t="shared" si="1"/>
        <v>109</v>
      </c>
      <c r="L11" s="64">
        <f t="shared" si="1"/>
        <v>1197.3500000000001</v>
      </c>
      <c r="M11" s="64">
        <v>52</v>
      </c>
      <c r="N11" s="64">
        <f t="shared" si="1"/>
        <v>519.48</v>
      </c>
    </row>
    <row r="12" spans="2:14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21.75" customHeight="1">
      <c r="B14" s="1111" t="s">
        <v>23</v>
      </c>
      <c r="C14" s="1112"/>
      <c r="D14" s="1112"/>
      <c r="E14" s="1112"/>
      <c r="F14" s="1112"/>
      <c r="G14" s="1112"/>
      <c r="H14" s="1112"/>
      <c r="I14" s="1112"/>
      <c r="J14" s="1112"/>
      <c r="K14" s="1112"/>
      <c r="L14" s="1112"/>
      <c r="M14" s="1112"/>
      <c r="N14" s="1112"/>
    </row>
    <row r="15" spans="2:14" ht="15.75">
      <c r="B15" s="65" t="s">
        <v>34</v>
      </c>
      <c r="C15" s="60">
        <f>'Ann-II'!E82</f>
        <v>10</v>
      </c>
      <c r="D15" s="60">
        <f>'Ann-II'!F82</f>
        <v>74.11</v>
      </c>
      <c r="E15" s="60">
        <f>'Ann-II'!E86</f>
        <v>0</v>
      </c>
      <c r="F15" s="60">
        <f>'Ann-II'!F86</f>
        <v>0</v>
      </c>
      <c r="G15" s="61">
        <f>'Ann-II'!E90</f>
        <v>0</v>
      </c>
      <c r="H15" s="61" t="e">
        <f>'Ann-II'!F90</f>
        <v>#REF!</v>
      </c>
      <c r="I15" s="60">
        <f aca="true" t="shared" si="2" ref="I15:J18">C15+E15-G15</f>
        <v>10</v>
      </c>
      <c r="J15" s="60" t="e">
        <f t="shared" si="2"/>
        <v>#REF!</v>
      </c>
      <c r="K15" s="62">
        <f>'Ann-II'!G101</f>
        <v>6</v>
      </c>
      <c r="L15" s="62">
        <f>'Ann-II'!H101</f>
        <v>39.25</v>
      </c>
      <c r="M15" s="62">
        <f aca="true" t="shared" si="3" ref="M15:N18">I15-K15</f>
        <v>4</v>
      </c>
      <c r="N15" s="62" t="e">
        <f t="shared" si="3"/>
        <v>#REF!</v>
      </c>
    </row>
    <row r="16" spans="2:14" ht="15.75">
      <c r="B16" s="65" t="s">
        <v>153</v>
      </c>
      <c r="C16" s="60">
        <f>'Ann-II'!G82</f>
        <v>0</v>
      </c>
      <c r="D16" s="60">
        <f>'Ann-II'!H82</f>
        <v>0</v>
      </c>
      <c r="E16" s="60">
        <f>'Ann-II'!G86</f>
        <v>0</v>
      </c>
      <c r="F16" s="60">
        <f>'Ann-II'!H86</f>
        <v>0</v>
      </c>
      <c r="G16" s="61">
        <f>'Ann-II'!G90</f>
        <v>0</v>
      </c>
      <c r="H16" s="61">
        <f>'Ann-II'!H90</f>
        <v>0</v>
      </c>
      <c r="I16" s="60">
        <f t="shared" si="2"/>
        <v>0</v>
      </c>
      <c r="J16" s="60">
        <f t="shared" si="2"/>
        <v>0</v>
      </c>
      <c r="K16" s="62">
        <f>'Ann-II'!M101</f>
        <v>0</v>
      </c>
      <c r="L16" s="62">
        <f>'Ann-II'!N101</f>
        <v>0</v>
      </c>
      <c r="M16" s="62">
        <f t="shared" si="3"/>
        <v>0</v>
      </c>
      <c r="N16" s="62">
        <f t="shared" si="3"/>
        <v>0</v>
      </c>
    </row>
    <row r="17" spans="2:14" ht="15.75">
      <c r="B17" s="65" t="s">
        <v>154</v>
      </c>
      <c r="C17" s="60">
        <f>'Ann-II'!I82</f>
        <v>0</v>
      </c>
      <c r="D17" s="60">
        <f>'Ann-II'!J82</f>
        <v>0</v>
      </c>
      <c r="E17" s="60">
        <f>'Ann-II'!I86</f>
        <v>0</v>
      </c>
      <c r="F17" s="60">
        <f>'Ann-II'!J86</f>
        <v>0</v>
      </c>
      <c r="G17" s="61">
        <f>'Ann-II'!I90</f>
        <v>0</v>
      </c>
      <c r="H17" s="61">
        <f>'Ann-II'!J90</f>
        <v>0</v>
      </c>
      <c r="I17" s="60">
        <f>C17+E17-G17</f>
        <v>0</v>
      </c>
      <c r="J17" s="60">
        <f t="shared" si="2"/>
        <v>0</v>
      </c>
      <c r="K17" s="62">
        <f>'Ann-II'!S101</f>
        <v>0</v>
      </c>
      <c r="L17" s="62">
        <f>'Ann-II'!T101</f>
        <v>0</v>
      </c>
      <c r="M17" s="62">
        <f>I17-K17</f>
        <v>0</v>
      </c>
      <c r="N17" s="62">
        <f>J17-L17</f>
        <v>0</v>
      </c>
    </row>
    <row r="18" spans="2:14" ht="15.75">
      <c r="B18" s="65" t="s">
        <v>143</v>
      </c>
      <c r="C18" s="60">
        <f>'Ann-II'!K82</f>
        <v>0</v>
      </c>
      <c r="D18" s="60">
        <f>'Ann-II'!L82</f>
        <v>0</v>
      </c>
      <c r="E18" s="60">
        <f>'Ann-II'!K86</f>
        <v>0</v>
      </c>
      <c r="F18" s="60">
        <f>'Ann-II'!L86</f>
        <v>0</v>
      </c>
      <c r="G18" s="61" t="e">
        <f>'Ann-II'!K90</f>
        <v>#REF!</v>
      </c>
      <c r="H18" s="61" t="e">
        <f>'Ann-II'!L90</f>
        <v>#REF!</v>
      </c>
      <c r="I18" s="60" t="e">
        <f t="shared" si="2"/>
        <v>#REF!</v>
      </c>
      <c r="J18" s="60" t="e">
        <f t="shared" si="2"/>
        <v>#REF!</v>
      </c>
      <c r="K18" s="62">
        <f>'Ann-II'!G108</f>
        <v>0</v>
      </c>
      <c r="L18" s="62">
        <f>'Ann-II'!H108</f>
        <v>0</v>
      </c>
      <c r="M18" s="62" t="e">
        <f t="shared" si="3"/>
        <v>#REF!</v>
      </c>
      <c r="N18" s="62" t="e">
        <f t="shared" si="3"/>
        <v>#REF!</v>
      </c>
    </row>
    <row r="19" spans="2:14" ht="15.75">
      <c r="B19" s="63" t="s">
        <v>155</v>
      </c>
      <c r="C19" s="64">
        <f aca="true" t="shared" si="4" ref="C19:N19">SUM(C15:C18)</f>
        <v>10</v>
      </c>
      <c r="D19" s="64">
        <f t="shared" si="4"/>
        <v>74.11</v>
      </c>
      <c r="E19" s="64">
        <f t="shared" si="4"/>
        <v>0</v>
      </c>
      <c r="F19" s="64">
        <f t="shared" si="4"/>
        <v>0</v>
      </c>
      <c r="G19" s="64" t="e">
        <f t="shared" si="4"/>
        <v>#REF!</v>
      </c>
      <c r="H19" s="64" t="e">
        <f t="shared" si="4"/>
        <v>#REF!</v>
      </c>
      <c r="I19" s="64" t="e">
        <f t="shared" si="4"/>
        <v>#REF!</v>
      </c>
      <c r="J19" s="64" t="e">
        <f t="shared" si="4"/>
        <v>#REF!</v>
      </c>
      <c r="K19" s="64">
        <f t="shared" si="4"/>
        <v>6</v>
      </c>
      <c r="L19" s="64">
        <f t="shared" si="4"/>
        <v>39.25</v>
      </c>
      <c r="M19" s="64" t="e">
        <f t="shared" si="4"/>
        <v>#REF!</v>
      </c>
      <c r="N19" s="64" t="e">
        <f t="shared" si="4"/>
        <v>#REF!</v>
      </c>
    </row>
    <row r="20" s="3" customFormat="1" ht="12.75"/>
    <row r="21" spans="2:14" ht="22.5" customHeight="1">
      <c r="B21" s="1109" t="s">
        <v>24</v>
      </c>
      <c r="C21" s="1110"/>
      <c r="D21" s="1110"/>
      <c r="E21" s="1110"/>
      <c r="F21" s="1110"/>
      <c r="G21" s="1110"/>
      <c r="H21" s="1110"/>
      <c r="I21" s="1110"/>
      <c r="J21" s="1110"/>
      <c r="K21" s="1110"/>
      <c r="L21" s="1110"/>
      <c r="M21" s="1110"/>
      <c r="N21" s="1110"/>
    </row>
    <row r="22" spans="2:14" ht="15.75">
      <c r="B22" s="65" t="s">
        <v>34</v>
      </c>
      <c r="C22" s="60">
        <v>769</v>
      </c>
      <c r="D22" s="60">
        <v>12731.63</v>
      </c>
      <c r="E22" s="60">
        <v>30</v>
      </c>
      <c r="F22" s="60">
        <v>343.3</v>
      </c>
      <c r="G22" s="61">
        <v>71</v>
      </c>
      <c r="H22" s="61">
        <v>877.11</v>
      </c>
      <c r="I22" s="60">
        <f aca="true" t="shared" si="5" ref="I22:J24">C22+E22-G22</f>
        <v>728</v>
      </c>
      <c r="J22" s="60">
        <f t="shared" si="5"/>
        <v>12197.819999999998</v>
      </c>
      <c r="K22" s="62">
        <f>'Ann-II'!G64</f>
        <v>228</v>
      </c>
      <c r="L22" s="62">
        <f>'Ann-II'!H64</f>
        <v>4252.639999999999</v>
      </c>
      <c r="M22" s="62">
        <f aca="true" t="shared" si="6" ref="M22:N24">I22-K22</f>
        <v>500</v>
      </c>
      <c r="N22" s="62">
        <f t="shared" si="6"/>
        <v>7945.1799999999985</v>
      </c>
    </row>
    <row r="23" spans="2:14" ht="15.75">
      <c r="B23" s="65" t="s">
        <v>153</v>
      </c>
      <c r="C23" s="60">
        <f>'Ann-II'!J45</f>
        <v>0</v>
      </c>
      <c r="D23" s="60">
        <f>'Ann-II'!L45</f>
        <v>0</v>
      </c>
      <c r="E23" s="60">
        <f>'Ann-II'!J49</f>
        <v>0</v>
      </c>
      <c r="F23" s="60">
        <f>'Ann-II'!L49</f>
        <v>0</v>
      </c>
      <c r="G23" s="61">
        <f>'Ann-II'!J53</f>
        <v>0</v>
      </c>
      <c r="H23" s="61">
        <f>'Ann-II'!L53</f>
        <v>0</v>
      </c>
      <c r="I23" s="60">
        <f t="shared" si="5"/>
        <v>0</v>
      </c>
      <c r="J23" s="60">
        <f t="shared" si="5"/>
        <v>0</v>
      </c>
      <c r="K23" s="62">
        <f>'Ann-II'!M64</f>
        <v>0</v>
      </c>
      <c r="L23" s="62">
        <f>'Ann-II'!N64</f>
        <v>0</v>
      </c>
      <c r="M23" s="62">
        <f t="shared" si="6"/>
        <v>0</v>
      </c>
      <c r="N23" s="62">
        <f t="shared" si="6"/>
        <v>0</v>
      </c>
    </row>
    <row r="24" spans="2:14" ht="15.75">
      <c r="B24" s="65" t="s">
        <v>154</v>
      </c>
      <c r="C24" s="60">
        <f>'Ann-II'!P45</f>
        <v>0</v>
      </c>
      <c r="D24" s="60">
        <f>'Ann-II'!R45</f>
        <v>0</v>
      </c>
      <c r="E24" s="60">
        <f>'Ann-II'!P49</f>
        <v>0</v>
      </c>
      <c r="F24" s="60">
        <f>'Ann-II'!R49</f>
        <v>0</v>
      </c>
      <c r="G24" s="61">
        <f>'Ann-II'!P53</f>
        <v>0</v>
      </c>
      <c r="H24" s="61">
        <f>'Ann-II'!R53</f>
        <v>0</v>
      </c>
      <c r="I24" s="60">
        <f t="shared" si="5"/>
        <v>0</v>
      </c>
      <c r="J24" s="60">
        <f t="shared" si="5"/>
        <v>0</v>
      </c>
      <c r="K24" s="62">
        <f>'Ann-II'!S64</f>
        <v>0</v>
      </c>
      <c r="L24" s="62">
        <f>'Ann-II'!T64</f>
        <v>0</v>
      </c>
      <c r="M24" s="62">
        <f t="shared" si="6"/>
        <v>0</v>
      </c>
      <c r="N24" s="62">
        <f t="shared" si="6"/>
        <v>0</v>
      </c>
    </row>
    <row r="25" spans="2:14" ht="15.75">
      <c r="B25" s="63" t="s">
        <v>155</v>
      </c>
      <c r="C25" s="64">
        <f aca="true" t="shared" si="7" ref="C25:N25">SUM(C22:C24)</f>
        <v>769</v>
      </c>
      <c r="D25" s="64">
        <f t="shared" si="7"/>
        <v>12731.63</v>
      </c>
      <c r="E25" s="64">
        <f t="shared" si="7"/>
        <v>30</v>
      </c>
      <c r="F25" s="64">
        <f t="shared" si="7"/>
        <v>343.3</v>
      </c>
      <c r="G25" s="64">
        <f t="shared" si="7"/>
        <v>71</v>
      </c>
      <c r="H25" s="64">
        <f t="shared" si="7"/>
        <v>877.11</v>
      </c>
      <c r="I25" s="64">
        <f t="shared" si="7"/>
        <v>728</v>
      </c>
      <c r="J25" s="64">
        <f t="shared" si="7"/>
        <v>12197.819999999998</v>
      </c>
      <c r="K25" s="64">
        <f t="shared" si="7"/>
        <v>228</v>
      </c>
      <c r="L25" s="64">
        <f t="shared" si="7"/>
        <v>4252.639999999999</v>
      </c>
      <c r="M25" s="64">
        <f t="shared" si="7"/>
        <v>500</v>
      </c>
      <c r="N25" s="64">
        <f t="shared" si="7"/>
        <v>7945.1799999999985</v>
      </c>
    </row>
  </sheetData>
  <sheetProtection/>
  <mergeCells count="11">
    <mergeCell ref="B4:H4"/>
    <mergeCell ref="I4:N4"/>
    <mergeCell ref="C5:D5"/>
    <mergeCell ref="E5:F5"/>
    <mergeCell ref="G5:H5"/>
    <mergeCell ref="I5:J5"/>
    <mergeCell ref="K5:L5"/>
    <mergeCell ref="M5:N5"/>
    <mergeCell ref="B7:N7"/>
    <mergeCell ref="B14:N14"/>
    <mergeCell ref="B21:N21"/>
  </mergeCells>
  <printOptions horizontalCentered="1" verticalCentered="1"/>
  <pageMargins left="0.35433070866141736" right="0.35433070866141736" top="0.5905511811023623" bottom="0.3937007874015748" header="0" footer="0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291"/>
  <sheetViews>
    <sheetView zoomScale="80" zoomScaleNormal="80" zoomScalePageLayoutView="0" workbookViewId="0" topLeftCell="A1">
      <selection activeCell="J6" sqref="J6"/>
    </sheetView>
  </sheetViews>
  <sheetFormatPr defaultColWidth="9.140625" defaultRowHeight="12.75"/>
  <cols>
    <col min="1" max="1" width="6.28125" style="6" customWidth="1"/>
    <col min="2" max="2" width="3.8515625" style="6" customWidth="1"/>
    <col min="3" max="3" width="6.8515625" style="6" customWidth="1"/>
    <col min="4" max="4" width="10.140625" style="6" customWidth="1"/>
    <col min="5" max="5" width="4.140625" style="6" customWidth="1"/>
    <col min="6" max="6" width="11.28125" style="304" customWidth="1"/>
    <col min="7" max="7" width="54.28125" style="989" customWidth="1"/>
    <col min="8" max="8" width="13.00390625" style="944" customWidth="1"/>
    <col min="9" max="9" width="12.28125" style="6" customWidth="1"/>
    <col min="10" max="10" width="12.140625" style="6" customWidth="1"/>
    <col min="11" max="11" width="13.57421875" style="969" customWidth="1"/>
    <col min="12" max="12" width="24.421875" style="24" customWidth="1"/>
    <col min="13" max="13" width="35.7109375" style="22" customWidth="1"/>
    <col min="14" max="14" width="35.28125" style="25" customWidth="1"/>
    <col min="15" max="15" width="30.28125" style="25" customWidth="1"/>
    <col min="16" max="16" width="9.28125" style="25" bestFit="1" customWidth="1"/>
    <col min="17" max="17" width="3.7109375" style="25" customWidth="1"/>
    <col min="18" max="18" width="7.140625" style="25" customWidth="1"/>
    <col min="19" max="19" width="9.7109375" style="431" bestFit="1" customWidth="1"/>
    <col min="20" max="20" width="7.7109375" style="470" customWidth="1"/>
    <col min="21" max="21" width="6.7109375" style="472" customWidth="1"/>
    <col min="22" max="22" width="6.00390625" style="25" bestFit="1" customWidth="1"/>
    <col min="23" max="23" width="9.8515625" style="483" customWidth="1"/>
    <col min="24" max="24" width="7.7109375" style="470" customWidth="1"/>
    <col min="25" max="25" width="6.7109375" style="472" customWidth="1"/>
    <col min="26" max="26" width="9.140625" style="25" customWidth="1"/>
    <col min="27" max="27" width="3.00390625" style="25" bestFit="1" customWidth="1"/>
    <col min="28" max="28" width="7.00390625" style="25" bestFit="1" customWidth="1"/>
    <col min="29" max="16384" width="9.140625" style="25" customWidth="1"/>
  </cols>
  <sheetData>
    <row r="1" spans="1:25" s="960" customFormat="1" ht="31.5" customHeight="1">
      <c r="A1" s="1115" t="s">
        <v>223</v>
      </c>
      <c r="B1" s="1115"/>
      <c r="C1" s="1115"/>
      <c r="D1" s="1115"/>
      <c r="E1" s="1115"/>
      <c r="F1" s="946" t="s">
        <v>224</v>
      </c>
      <c r="G1" s="978" t="s">
        <v>225</v>
      </c>
      <c r="H1" s="1027" t="s">
        <v>1323</v>
      </c>
      <c r="I1" s="1027"/>
      <c r="J1" s="1027"/>
      <c r="K1" s="1027"/>
      <c r="L1" s="954"/>
      <c r="M1" s="954"/>
      <c r="N1" s="1027"/>
      <c r="S1" s="961"/>
      <c r="T1" s="957"/>
      <c r="U1" s="958"/>
      <c r="W1" s="962"/>
      <c r="X1" s="957"/>
      <c r="Y1" s="958"/>
    </row>
    <row r="2" spans="1:252" s="8" customFormat="1" ht="12.75">
      <c r="A2" s="879">
        <v>14</v>
      </c>
      <c r="B2" s="910" t="s">
        <v>147</v>
      </c>
      <c r="C2" s="910" t="s">
        <v>156</v>
      </c>
      <c r="D2" s="910">
        <v>2013</v>
      </c>
      <c r="E2" s="911"/>
      <c r="F2" s="912" t="s">
        <v>77</v>
      </c>
      <c r="G2" s="970" t="s">
        <v>78</v>
      </c>
      <c r="H2" s="801" t="s">
        <v>1099</v>
      </c>
      <c r="I2" s="673"/>
      <c r="J2" s="681"/>
      <c r="K2" s="876"/>
      <c r="L2" s="893"/>
      <c r="M2" s="877"/>
      <c r="N2" s="888"/>
      <c r="O2" s="33"/>
      <c r="P2" s="33"/>
      <c r="Q2" s="33"/>
      <c r="R2" s="33"/>
      <c r="S2" s="433"/>
      <c r="T2" s="468"/>
      <c r="U2" s="471"/>
      <c r="V2" s="33"/>
      <c r="W2" s="484"/>
      <c r="X2" s="468"/>
      <c r="Y2" s="471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</row>
    <row r="3" spans="1:252" s="8" customFormat="1" ht="12.75">
      <c r="A3" s="879">
        <v>15</v>
      </c>
      <c r="B3" s="910" t="s">
        <v>147</v>
      </c>
      <c r="C3" s="910" t="s">
        <v>156</v>
      </c>
      <c r="D3" s="910">
        <v>2013</v>
      </c>
      <c r="E3" s="911"/>
      <c r="F3" s="912" t="s">
        <v>77</v>
      </c>
      <c r="G3" s="970" t="s">
        <v>105</v>
      </c>
      <c r="H3" s="801" t="s">
        <v>1099</v>
      </c>
      <c r="I3" s="673"/>
      <c r="J3" s="681"/>
      <c r="K3" s="876"/>
      <c r="L3" s="893"/>
      <c r="M3" s="877"/>
      <c r="N3" s="888"/>
      <c r="O3" s="33"/>
      <c r="P3" s="33"/>
      <c r="Q3" s="33"/>
      <c r="R3" s="33"/>
      <c r="S3" s="433"/>
      <c r="T3" s="468"/>
      <c r="U3" s="471"/>
      <c r="V3" s="33"/>
      <c r="W3" s="484"/>
      <c r="X3" s="468"/>
      <c r="Y3" s="471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</row>
    <row r="4" spans="1:252" s="8" customFormat="1" ht="12.75">
      <c r="A4" s="879">
        <v>16</v>
      </c>
      <c r="B4" s="910" t="s">
        <v>147</v>
      </c>
      <c r="C4" s="910" t="s">
        <v>156</v>
      </c>
      <c r="D4" s="910">
        <v>2013</v>
      </c>
      <c r="E4" s="911"/>
      <c r="F4" s="912" t="s">
        <v>77</v>
      </c>
      <c r="G4" s="970" t="s">
        <v>105</v>
      </c>
      <c r="H4" s="801" t="s">
        <v>1099</v>
      </c>
      <c r="I4" s="673"/>
      <c r="J4" s="681"/>
      <c r="K4" s="876"/>
      <c r="L4" s="893"/>
      <c r="M4" s="877"/>
      <c r="N4" s="888"/>
      <c r="O4" s="33"/>
      <c r="P4" s="33"/>
      <c r="Q4" s="33"/>
      <c r="R4" s="33"/>
      <c r="S4" s="433"/>
      <c r="T4" s="468"/>
      <c r="U4" s="471"/>
      <c r="V4" s="33"/>
      <c r="W4" s="484"/>
      <c r="X4" s="468"/>
      <c r="Y4" s="471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</row>
    <row r="5" spans="1:252" s="8" customFormat="1" ht="12.75">
      <c r="A5" s="879">
        <v>18</v>
      </c>
      <c r="B5" s="910" t="s">
        <v>147</v>
      </c>
      <c r="C5" s="910" t="s">
        <v>156</v>
      </c>
      <c r="D5" s="910">
        <v>2013</v>
      </c>
      <c r="E5" s="911"/>
      <c r="F5" s="912" t="s">
        <v>150</v>
      </c>
      <c r="G5" s="970" t="s">
        <v>157</v>
      </c>
      <c r="H5" s="801" t="s">
        <v>1099</v>
      </c>
      <c r="I5" s="673"/>
      <c r="J5" s="681"/>
      <c r="K5" s="876"/>
      <c r="L5" s="893"/>
      <c r="M5" s="877"/>
      <c r="N5" s="888"/>
      <c r="O5" s="33"/>
      <c r="P5" s="33"/>
      <c r="Q5" s="33"/>
      <c r="R5" s="33"/>
      <c r="S5" s="433"/>
      <c r="T5" s="468"/>
      <c r="U5" s="471"/>
      <c r="V5" s="33"/>
      <c r="W5" s="484"/>
      <c r="X5" s="468"/>
      <c r="Y5" s="471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</row>
    <row r="6" spans="1:252" s="8" customFormat="1" ht="12.75">
      <c r="A6" s="879">
        <v>26</v>
      </c>
      <c r="B6" s="855" t="s">
        <v>147</v>
      </c>
      <c r="C6" s="855" t="s">
        <v>156</v>
      </c>
      <c r="D6" s="915">
        <v>2013</v>
      </c>
      <c r="E6" s="911"/>
      <c r="F6" s="914" t="s">
        <v>85</v>
      </c>
      <c r="G6" s="971" t="s">
        <v>90</v>
      </c>
      <c r="H6" s="801" t="s">
        <v>1099</v>
      </c>
      <c r="I6" s="673"/>
      <c r="J6" s="691"/>
      <c r="K6" s="746"/>
      <c r="L6" s="893"/>
      <c r="M6" s="878"/>
      <c r="N6" s="888"/>
      <c r="O6" s="33"/>
      <c r="P6" s="33"/>
      <c r="Q6" s="33"/>
      <c r="R6" s="33"/>
      <c r="S6" s="433"/>
      <c r="T6" s="468"/>
      <c r="U6" s="471"/>
      <c r="V6" s="33"/>
      <c r="W6" s="484"/>
      <c r="X6" s="468"/>
      <c r="Y6" s="471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</row>
    <row r="7" spans="1:252" s="8" customFormat="1" ht="12.75">
      <c r="A7" s="879">
        <v>30</v>
      </c>
      <c r="B7" s="855" t="s">
        <v>147</v>
      </c>
      <c r="C7" s="855" t="s">
        <v>156</v>
      </c>
      <c r="D7" s="915">
        <v>2013</v>
      </c>
      <c r="E7" s="911"/>
      <c r="F7" s="912" t="s">
        <v>56</v>
      </c>
      <c r="G7" s="970" t="s">
        <v>57</v>
      </c>
      <c r="H7" s="801" t="s">
        <v>1099</v>
      </c>
      <c r="I7" s="673"/>
      <c r="J7" s="681"/>
      <c r="K7" s="746"/>
      <c r="L7" s="893"/>
      <c r="M7" s="878"/>
      <c r="N7" s="888"/>
      <c r="O7" s="33"/>
      <c r="P7" s="33"/>
      <c r="Q7" s="33"/>
      <c r="R7" s="33"/>
      <c r="S7" s="433"/>
      <c r="T7" s="468"/>
      <c r="U7" s="471"/>
      <c r="V7" s="33"/>
      <c r="W7" s="484"/>
      <c r="X7" s="468"/>
      <c r="Y7" s="471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</row>
    <row r="8" spans="1:252" s="337" customFormat="1" ht="12.75">
      <c r="A8" s="882">
        <v>35</v>
      </c>
      <c r="B8" s="915" t="s">
        <v>147</v>
      </c>
      <c r="C8" s="915" t="s">
        <v>156</v>
      </c>
      <c r="D8" s="915">
        <v>2013</v>
      </c>
      <c r="E8" s="915"/>
      <c r="F8" s="916" t="s">
        <v>141</v>
      </c>
      <c r="G8" s="972" t="s">
        <v>142</v>
      </c>
      <c r="H8" s="801" t="s">
        <v>1099</v>
      </c>
      <c r="I8" s="693"/>
      <c r="J8" s="691"/>
      <c r="K8" s="746"/>
      <c r="L8" s="896"/>
      <c r="M8" s="898"/>
      <c r="N8" s="895"/>
      <c r="O8" s="363"/>
      <c r="P8" s="363"/>
      <c r="Q8" s="363"/>
      <c r="R8" s="363"/>
      <c r="S8" s="438"/>
      <c r="T8" s="468"/>
      <c r="U8" s="471"/>
      <c r="V8" s="363"/>
      <c r="W8" s="484"/>
      <c r="X8" s="468"/>
      <c r="Y8" s="471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3"/>
      <c r="CT8" s="363"/>
      <c r="CU8" s="363"/>
      <c r="CV8" s="363"/>
      <c r="CW8" s="363"/>
      <c r="CX8" s="363"/>
      <c r="CY8" s="363"/>
      <c r="CZ8" s="363"/>
      <c r="DA8" s="363"/>
      <c r="DB8" s="363"/>
      <c r="DC8" s="363"/>
      <c r="DD8" s="363"/>
      <c r="DE8" s="363"/>
      <c r="DF8" s="363"/>
      <c r="DG8" s="363"/>
      <c r="DH8" s="363"/>
      <c r="DI8" s="363"/>
      <c r="DJ8" s="363"/>
      <c r="DK8" s="363"/>
      <c r="DL8" s="363"/>
      <c r="DM8" s="363"/>
      <c r="DN8" s="363"/>
      <c r="DO8" s="363"/>
      <c r="DP8" s="363"/>
      <c r="DQ8" s="363"/>
      <c r="DR8" s="363"/>
      <c r="DS8" s="363"/>
      <c r="DT8" s="363"/>
      <c r="DU8" s="363"/>
      <c r="DV8" s="363"/>
      <c r="DW8" s="363"/>
      <c r="DX8" s="363"/>
      <c r="DY8" s="363"/>
      <c r="DZ8" s="363"/>
      <c r="EA8" s="363"/>
      <c r="EB8" s="363"/>
      <c r="EC8" s="363"/>
      <c r="ED8" s="363"/>
      <c r="EE8" s="363"/>
      <c r="EF8" s="363"/>
      <c r="EG8" s="363"/>
      <c r="EH8" s="363"/>
      <c r="EI8" s="363"/>
      <c r="EJ8" s="363"/>
      <c r="EK8" s="363"/>
      <c r="EL8" s="363"/>
      <c r="EM8" s="363"/>
      <c r="EN8" s="363"/>
      <c r="EO8" s="363"/>
      <c r="EP8" s="363"/>
      <c r="EQ8" s="363"/>
      <c r="ER8" s="363"/>
      <c r="ES8" s="363"/>
      <c r="ET8" s="363"/>
      <c r="EU8" s="363"/>
      <c r="EV8" s="363"/>
      <c r="EW8" s="363"/>
      <c r="EX8" s="363"/>
      <c r="EY8" s="363"/>
      <c r="EZ8" s="363"/>
      <c r="FA8" s="363"/>
      <c r="FB8" s="363"/>
      <c r="FC8" s="363"/>
      <c r="FD8" s="363"/>
      <c r="FE8" s="363"/>
      <c r="FF8" s="363"/>
      <c r="FG8" s="363"/>
      <c r="FH8" s="363"/>
      <c r="FI8" s="363"/>
      <c r="FJ8" s="363"/>
      <c r="FK8" s="363"/>
      <c r="FL8" s="363"/>
      <c r="FM8" s="363"/>
      <c r="FN8" s="363"/>
      <c r="FO8" s="363"/>
      <c r="FP8" s="363"/>
      <c r="FQ8" s="363"/>
      <c r="FR8" s="363"/>
      <c r="FS8" s="363"/>
      <c r="FT8" s="363"/>
      <c r="FU8" s="363"/>
      <c r="FV8" s="363"/>
      <c r="FW8" s="363"/>
      <c r="FX8" s="363"/>
      <c r="FY8" s="363"/>
      <c r="FZ8" s="363"/>
      <c r="GA8" s="363"/>
      <c r="GB8" s="363"/>
      <c r="GC8" s="363"/>
      <c r="GD8" s="363"/>
      <c r="GE8" s="363"/>
      <c r="GF8" s="363"/>
      <c r="GG8" s="363"/>
      <c r="GH8" s="363"/>
      <c r="GI8" s="363"/>
      <c r="GJ8" s="363"/>
      <c r="GK8" s="363"/>
      <c r="GL8" s="363"/>
      <c r="GM8" s="363"/>
      <c r="GN8" s="363"/>
      <c r="GO8" s="363"/>
      <c r="GP8" s="363"/>
      <c r="GQ8" s="363"/>
      <c r="GR8" s="363"/>
      <c r="GS8" s="363"/>
      <c r="GT8" s="363"/>
      <c r="GU8" s="363"/>
      <c r="GV8" s="363"/>
      <c r="GW8" s="363"/>
      <c r="GX8" s="363"/>
      <c r="GY8" s="363"/>
      <c r="GZ8" s="363"/>
      <c r="HA8" s="363"/>
      <c r="HB8" s="363"/>
      <c r="HC8" s="363"/>
      <c r="HD8" s="363"/>
      <c r="HE8" s="363"/>
      <c r="HF8" s="363"/>
      <c r="HG8" s="363"/>
      <c r="HH8" s="363"/>
      <c r="HI8" s="363"/>
      <c r="HJ8" s="363"/>
      <c r="HK8" s="363"/>
      <c r="HL8" s="363"/>
      <c r="HM8" s="363"/>
      <c r="HN8" s="363"/>
      <c r="HO8" s="363"/>
      <c r="HP8" s="363"/>
      <c r="HQ8" s="363"/>
      <c r="HR8" s="363"/>
      <c r="HS8" s="363"/>
      <c r="HT8" s="363"/>
      <c r="HU8" s="363"/>
      <c r="HV8" s="363"/>
      <c r="HW8" s="363"/>
      <c r="HX8" s="363"/>
      <c r="HY8" s="363"/>
      <c r="HZ8" s="363"/>
      <c r="IA8" s="363"/>
      <c r="IB8" s="363"/>
      <c r="IC8" s="363"/>
      <c r="ID8" s="363"/>
      <c r="IE8" s="363"/>
      <c r="IF8" s="363"/>
      <c r="IG8" s="363"/>
      <c r="IH8" s="363"/>
      <c r="II8" s="363"/>
      <c r="IJ8" s="363"/>
      <c r="IK8" s="363"/>
      <c r="IL8" s="363"/>
      <c r="IM8" s="363"/>
      <c r="IN8" s="363"/>
      <c r="IO8" s="363"/>
      <c r="IP8" s="363"/>
      <c r="IQ8" s="363"/>
      <c r="IR8" s="363"/>
    </row>
    <row r="9" spans="1:252" s="8" customFormat="1" ht="12.75">
      <c r="A9" s="879">
        <v>37</v>
      </c>
      <c r="B9" s="855" t="s">
        <v>147</v>
      </c>
      <c r="C9" s="855" t="s">
        <v>156</v>
      </c>
      <c r="D9" s="915">
        <v>2013</v>
      </c>
      <c r="E9" s="911"/>
      <c r="F9" s="912" t="s">
        <v>164</v>
      </c>
      <c r="G9" s="970" t="s">
        <v>35</v>
      </c>
      <c r="H9" s="801" t="s">
        <v>1099</v>
      </c>
      <c r="I9" s="673"/>
      <c r="J9" s="681"/>
      <c r="K9" s="746"/>
      <c r="L9" s="893"/>
      <c r="M9" s="899"/>
      <c r="N9" s="888"/>
      <c r="O9" s="33"/>
      <c r="P9" s="33"/>
      <c r="Q9" s="33"/>
      <c r="R9" s="33"/>
      <c r="S9" s="433"/>
      <c r="T9" s="468"/>
      <c r="U9" s="471"/>
      <c r="V9" s="33"/>
      <c r="W9" s="484"/>
      <c r="X9" s="468"/>
      <c r="Y9" s="471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</row>
    <row r="10" spans="1:252" s="8" customFormat="1" ht="12.75">
      <c r="A10" s="879">
        <v>3</v>
      </c>
      <c r="B10" s="855" t="s">
        <v>147</v>
      </c>
      <c r="C10" s="855" t="s">
        <v>156</v>
      </c>
      <c r="D10" s="915">
        <v>2014</v>
      </c>
      <c r="E10" s="911"/>
      <c r="F10" s="912" t="s">
        <v>99</v>
      </c>
      <c r="G10" s="970" t="s">
        <v>101</v>
      </c>
      <c r="H10" s="801" t="s">
        <v>1099</v>
      </c>
      <c r="I10" s="673"/>
      <c r="J10" s="681"/>
      <c r="K10" s="746"/>
      <c r="L10" s="893"/>
      <c r="M10" s="878"/>
      <c r="N10" s="888"/>
      <c r="O10" s="33"/>
      <c r="P10" s="33"/>
      <c r="Q10" s="33"/>
      <c r="R10" s="33"/>
      <c r="S10" s="433"/>
      <c r="T10" s="468"/>
      <c r="U10" s="471"/>
      <c r="V10" s="33"/>
      <c r="W10" s="484"/>
      <c r="X10" s="468"/>
      <c r="Y10" s="471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</row>
    <row r="11" spans="1:252" s="29" customFormat="1" ht="15.75">
      <c r="A11" s="877">
        <v>4</v>
      </c>
      <c r="B11" s="842" t="s">
        <v>147</v>
      </c>
      <c r="C11" s="842" t="s">
        <v>156</v>
      </c>
      <c r="D11" s="842">
        <v>2014</v>
      </c>
      <c r="E11" s="842"/>
      <c r="F11" s="913" t="s">
        <v>134</v>
      </c>
      <c r="G11" s="973" t="s">
        <v>102</v>
      </c>
      <c r="H11" s="801" t="s">
        <v>1099</v>
      </c>
      <c r="I11" s="695"/>
      <c r="J11" s="688"/>
      <c r="K11" s="843"/>
      <c r="L11" s="900"/>
      <c r="M11" s="901"/>
      <c r="N11" s="894"/>
      <c r="O11" s="38"/>
      <c r="P11" s="38"/>
      <c r="Q11" s="38"/>
      <c r="R11" s="38"/>
      <c r="S11" s="434"/>
      <c r="T11" s="468"/>
      <c r="U11" s="471"/>
      <c r="V11" s="38"/>
      <c r="W11" s="484"/>
      <c r="X11" s="468"/>
      <c r="Y11" s="471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</row>
    <row r="12" spans="1:25" ht="13.5" customHeight="1">
      <c r="A12" s="909">
        <v>5</v>
      </c>
      <c r="B12" s="910" t="s">
        <v>147</v>
      </c>
      <c r="C12" s="855" t="s">
        <v>156</v>
      </c>
      <c r="D12" s="910">
        <v>2014</v>
      </c>
      <c r="E12" s="801"/>
      <c r="F12" s="908" t="s">
        <v>106</v>
      </c>
      <c r="G12" s="980" t="s">
        <v>146</v>
      </c>
      <c r="H12" s="801" t="s">
        <v>1099</v>
      </c>
      <c r="I12" s="696"/>
      <c r="J12" s="697"/>
      <c r="K12" s="746"/>
      <c r="L12" s="886"/>
      <c r="M12" s="890"/>
      <c r="N12" s="892"/>
      <c r="T12" s="468"/>
      <c r="U12" s="471"/>
      <c r="W12" s="484"/>
      <c r="X12" s="468"/>
      <c r="Y12" s="471"/>
    </row>
    <row r="13" spans="1:25" s="410" customFormat="1" ht="16.5" customHeight="1">
      <c r="A13" s="880">
        <v>7</v>
      </c>
      <c r="B13" s="880" t="s">
        <v>147</v>
      </c>
      <c r="C13" s="880" t="s">
        <v>156</v>
      </c>
      <c r="D13" s="880">
        <v>2014</v>
      </c>
      <c r="E13" s="880" t="s">
        <v>73</v>
      </c>
      <c r="F13" s="917" t="s">
        <v>120</v>
      </c>
      <c r="G13" s="981" t="s">
        <v>36</v>
      </c>
      <c r="H13" s="801" t="s">
        <v>1099</v>
      </c>
      <c r="I13" s="699"/>
      <c r="J13" s="700"/>
      <c r="K13" s="884"/>
      <c r="L13" s="891"/>
      <c r="M13" s="877"/>
      <c r="N13" s="880"/>
      <c r="S13" s="439"/>
      <c r="T13" s="468"/>
      <c r="U13" s="471"/>
      <c r="W13" s="484"/>
      <c r="X13" s="468"/>
      <c r="Y13" s="471"/>
    </row>
    <row r="14" spans="1:25" ht="13.5" customHeight="1">
      <c r="A14" s="801">
        <v>8</v>
      </c>
      <c r="B14" s="801" t="s">
        <v>147</v>
      </c>
      <c r="C14" s="801" t="s">
        <v>156</v>
      </c>
      <c r="D14" s="801">
        <v>2014</v>
      </c>
      <c r="E14" s="801"/>
      <c r="F14" s="908" t="s">
        <v>122</v>
      </c>
      <c r="G14" s="982" t="s">
        <v>37</v>
      </c>
      <c r="H14" s="801" t="s">
        <v>1099</v>
      </c>
      <c r="I14" s="698"/>
      <c r="J14" s="698"/>
      <c r="K14" s="746"/>
      <c r="L14" s="886"/>
      <c r="M14" s="890"/>
      <c r="N14" s="892"/>
      <c r="T14" s="468"/>
      <c r="U14" s="471"/>
      <c r="W14" s="484"/>
      <c r="X14" s="468"/>
      <c r="Y14" s="471"/>
    </row>
    <row r="15" spans="1:25" ht="13.5" customHeight="1">
      <c r="A15" s="801">
        <v>9</v>
      </c>
      <c r="B15" s="801" t="s">
        <v>147</v>
      </c>
      <c r="C15" s="801" t="s">
        <v>156</v>
      </c>
      <c r="D15" s="801">
        <v>2014</v>
      </c>
      <c r="E15" s="801"/>
      <c r="F15" s="908" t="s">
        <v>123</v>
      </c>
      <c r="G15" s="982" t="s">
        <v>38</v>
      </c>
      <c r="H15" s="801" t="s">
        <v>1099</v>
      </c>
      <c r="I15" s="698"/>
      <c r="J15" s="698"/>
      <c r="K15" s="746"/>
      <c r="L15" s="886"/>
      <c r="M15" s="890"/>
      <c r="N15" s="892"/>
      <c r="T15" s="468"/>
      <c r="U15" s="471"/>
      <c r="W15" s="484"/>
      <c r="X15" s="468"/>
      <c r="Y15" s="471"/>
    </row>
    <row r="16" spans="1:25" ht="13.5" customHeight="1">
      <c r="A16" s="887">
        <v>19</v>
      </c>
      <c r="B16" s="887" t="s">
        <v>147</v>
      </c>
      <c r="C16" s="887" t="s">
        <v>156</v>
      </c>
      <c r="D16" s="887">
        <v>2014</v>
      </c>
      <c r="E16" s="801"/>
      <c r="F16" s="908" t="s">
        <v>180</v>
      </c>
      <c r="G16" s="982" t="s">
        <v>181</v>
      </c>
      <c r="H16" s="801" t="s">
        <v>1099</v>
      </c>
      <c r="I16" s="698"/>
      <c r="J16" s="698"/>
      <c r="K16" s="886"/>
      <c r="L16" s="886"/>
      <c r="M16" s="902"/>
      <c r="N16" s="892"/>
      <c r="T16" s="468"/>
      <c r="U16" s="471"/>
      <c r="W16" s="484"/>
      <c r="X16" s="468"/>
      <c r="Y16" s="471"/>
    </row>
    <row r="17" spans="1:23" ht="13.5" customHeight="1">
      <c r="A17" s="887">
        <v>20</v>
      </c>
      <c r="B17" s="887" t="s">
        <v>147</v>
      </c>
      <c r="C17" s="887" t="s">
        <v>156</v>
      </c>
      <c r="D17" s="887">
        <v>2014</v>
      </c>
      <c r="E17" s="801"/>
      <c r="F17" s="908" t="s">
        <v>185</v>
      </c>
      <c r="G17" s="982" t="s">
        <v>186</v>
      </c>
      <c r="H17" s="801" t="s">
        <v>1099</v>
      </c>
      <c r="I17" s="698"/>
      <c r="J17" s="698"/>
      <c r="K17" s="886"/>
      <c r="L17" s="886"/>
      <c r="M17" s="890"/>
      <c r="N17" s="892"/>
      <c r="W17" s="484"/>
    </row>
    <row r="18" spans="1:23" ht="13.5" customHeight="1">
      <c r="A18" s="887">
        <v>21</v>
      </c>
      <c r="B18" s="887" t="s">
        <v>147</v>
      </c>
      <c r="C18" s="887" t="s">
        <v>156</v>
      </c>
      <c r="D18" s="887">
        <v>2014</v>
      </c>
      <c r="E18" s="801"/>
      <c r="F18" s="908" t="s">
        <v>184</v>
      </c>
      <c r="G18" s="982" t="s">
        <v>187</v>
      </c>
      <c r="H18" s="801" t="s">
        <v>1099</v>
      </c>
      <c r="I18" s="698"/>
      <c r="J18" s="698"/>
      <c r="K18" s="886"/>
      <c r="L18" s="886"/>
      <c r="M18" s="890"/>
      <c r="N18" s="892"/>
      <c r="W18" s="484"/>
    </row>
    <row r="19" spans="1:23" ht="12.75" customHeight="1">
      <c r="A19" s="887">
        <v>22</v>
      </c>
      <c r="B19" s="887" t="s">
        <v>147</v>
      </c>
      <c r="C19" s="887" t="s">
        <v>156</v>
      </c>
      <c r="D19" s="887">
        <v>2014</v>
      </c>
      <c r="E19" s="801" t="s">
        <v>71</v>
      </c>
      <c r="F19" s="908" t="s">
        <v>196</v>
      </c>
      <c r="G19" s="982" t="s">
        <v>197</v>
      </c>
      <c r="H19" s="801" t="s">
        <v>1099</v>
      </c>
      <c r="I19" s="698"/>
      <c r="J19" s="698"/>
      <c r="K19" s="886"/>
      <c r="L19" s="886"/>
      <c r="M19" s="890"/>
      <c r="N19" s="892"/>
      <c r="W19" s="484"/>
    </row>
    <row r="20" spans="1:23" ht="12.75" customHeight="1">
      <c r="A20" s="887">
        <v>23</v>
      </c>
      <c r="B20" s="887" t="s">
        <v>147</v>
      </c>
      <c r="C20" s="887" t="s">
        <v>156</v>
      </c>
      <c r="D20" s="887">
        <v>2014</v>
      </c>
      <c r="E20" s="801" t="s">
        <v>71</v>
      </c>
      <c r="F20" s="908" t="s">
        <v>196</v>
      </c>
      <c r="G20" s="982" t="s">
        <v>197</v>
      </c>
      <c r="H20" s="801" t="s">
        <v>1099</v>
      </c>
      <c r="I20" s="698"/>
      <c r="J20" s="698"/>
      <c r="K20" s="886"/>
      <c r="L20" s="886"/>
      <c r="M20" s="890"/>
      <c r="N20" s="892"/>
      <c r="W20" s="484"/>
    </row>
    <row r="21" spans="1:23" ht="12.75" customHeight="1">
      <c r="A21" s="887">
        <v>24</v>
      </c>
      <c r="B21" s="887" t="s">
        <v>147</v>
      </c>
      <c r="C21" s="887" t="s">
        <v>156</v>
      </c>
      <c r="D21" s="887">
        <v>2014</v>
      </c>
      <c r="E21" s="801" t="s">
        <v>71</v>
      </c>
      <c r="F21" s="908" t="s">
        <v>196</v>
      </c>
      <c r="G21" s="982" t="s">
        <v>197</v>
      </c>
      <c r="H21" s="801" t="s">
        <v>1099</v>
      </c>
      <c r="I21" s="698"/>
      <c r="J21" s="698"/>
      <c r="K21" s="886"/>
      <c r="L21" s="886"/>
      <c r="M21" s="890"/>
      <c r="N21" s="892"/>
      <c r="W21" s="484"/>
    </row>
    <row r="22" spans="1:23" ht="12.75" customHeight="1">
      <c r="A22" s="887">
        <v>25</v>
      </c>
      <c r="B22" s="887" t="s">
        <v>147</v>
      </c>
      <c r="C22" s="887" t="s">
        <v>156</v>
      </c>
      <c r="D22" s="887">
        <v>2014</v>
      </c>
      <c r="E22" s="801" t="s">
        <v>71</v>
      </c>
      <c r="F22" s="908" t="s">
        <v>196</v>
      </c>
      <c r="G22" s="982" t="s">
        <v>197</v>
      </c>
      <c r="H22" s="801" t="s">
        <v>1099</v>
      </c>
      <c r="I22" s="698"/>
      <c r="J22" s="698"/>
      <c r="K22" s="886"/>
      <c r="L22" s="886"/>
      <c r="M22" s="890"/>
      <c r="N22" s="892"/>
      <c r="W22" s="484"/>
    </row>
    <row r="23" spans="1:23" ht="12.75" customHeight="1">
      <c r="A23" s="887">
        <v>26</v>
      </c>
      <c r="B23" s="887" t="s">
        <v>147</v>
      </c>
      <c r="C23" s="887" t="s">
        <v>156</v>
      </c>
      <c r="D23" s="887">
        <v>2014</v>
      </c>
      <c r="E23" s="801" t="s">
        <v>71</v>
      </c>
      <c r="F23" s="908" t="s">
        <v>198</v>
      </c>
      <c r="G23" s="982" t="s">
        <v>199</v>
      </c>
      <c r="H23" s="801" t="s">
        <v>1099</v>
      </c>
      <c r="I23" s="698"/>
      <c r="J23" s="698"/>
      <c r="K23" s="886"/>
      <c r="L23" s="886"/>
      <c r="M23" s="890"/>
      <c r="N23" s="892"/>
      <c r="W23" s="484"/>
    </row>
    <row r="24" spans="1:23" ht="12.75" customHeight="1">
      <c r="A24" s="887">
        <v>27</v>
      </c>
      <c r="B24" s="887" t="s">
        <v>147</v>
      </c>
      <c r="C24" s="887" t="s">
        <v>156</v>
      </c>
      <c r="D24" s="887">
        <v>2014</v>
      </c>
      <c r="E24" s="801"/>
      <c r="F24" s="908" t="s">
        <v>209</v>
      </c>
      <c r="G24" s="982" t="s">
        <v>210</v>
      </c>
      <c r="H24" s="801" t="s">
        <v>1099</v>
      </c>
      <c r="I24" s="698"/>
      <c r="J24" s="698"/>
      <c r="K24" s="886"/>
      <c r="L24" s="886"/>
      <c r="M24" s="890"/>
      <c r="N24" s="892"/>
      <c r="W24" s="484"/>
    </row>
    <row r="25" spans="1:23" ht="12.75" customHeight="1">
      <c r="A25" s="887">
        <v>30</v>
      </c>
      <c r="B25" s="887" t="s">
        <v>147</v>
      </c>
      <c r="C25" s="887" t="s">
        <v>156</v>
      </c>
      <c r="D25" s="887">
        <v>2014</v>
      </c>
      <c r="E25" s="801" t="s">
        <v>71</v>
      </c>
      <c r="F25" s="908" t="s">
        <v>213</v>
      </c>
      <c r="G25" s="982" t="s">
        <v>214</v>
      </c>
      <c r="H25" s="801" t="s">
        <v>1099</v>
      </c>
      <c r="I25" s="698"/>
      <c r="J25" s="698"/>
      <c r="K25" s="886"/>
      <c r="L25" s="886"/>
      <c r="M25" s="890"/>
      <c r="N25" s="892"/>
      <c r="W25" s="484"/>
    </row>
    <row r="26" spans="1:23" ht="12.75" customHeight="1">
      <c r="A26" s="887">
        <v>32</v>
      </c>
      <c r="B26" s="887" t="s">
        <v>147</v>
      </c>
      <c r="C26" s="887" t="s">
        <v>156</v>
      </c>
      <c r="D26" s="887">
        <v>2014</v>
      </c>
      <c r="E26" s="887" t="s">
        <v>71</v>
      </c>
      <c r="F26" s="908" t="s">
        <v>218</v>
      </c>
      <c r="G26" s="982" t="s">
        <v>219</v>
      </c>
      <c r="H26" s="801" t="s">
        <v>1099</v>
      </c>
      <c r="I26" s="698"/>
      <c r="J26" s="698"/>
      <c r="K26" s="886"/>
      <c r="L26" s="886"/>
      <c r="M26" s="890"/>
      <c r="N26" s="892"/>
      <c r="W26" s="484"/>
    </row>
    <row r="27" spans="1:23" ht="12.75" customHeight="1">
      <c r="A27" s="887">
        <v>33</v>
      </c>
      <c r="B27" s="887" t="s">
        <v>147</v>
      </c>
      <c r="C27" s="887" t="s">
        <v>156</v>
      </c>
      <c r="D27" s="887">
        <v>2014</v>
      </c>
      <c r="E27" s="887" t="s">
        <v>71</v>
      </c>
      <c r="F27" s="908" t="s">
        <v>217</v>
      </c>
      <c r="G27" s="982" t="s">
        <v>220</v>
      </c>
      <c r="H27" s="801" t="s">
        <v>1099</v>
      </c>
      <c r="I27" s="698"/>
      <c r="J27" s="698"/>
      <c r="K27" s="886"/>
      <c r="L27" s="886"/>
      <c r="M27" s="890"/>
      <c r="N27" s="892"/>
      <c r="W27" s="484"/>
    </row>
    <row r="28" spans="1:23" ht="12.75" customHeight="1">
      <c r="A28" s="887">
        <v>34</v>
      </c>
      <c r="B28" s="887" t="s">
        <v>147</v>
      </c>
      <c r="C28" s="887" t="s">
        <v>156</v>
      </c>
      <c r="D28" s="887">
        <v>2014</v>
      </c>
      <c r="E28" s="887"/>
      <c r="F28" s="908" t="s">
        <v>221</v>
      </c>
      <c r="G28" s="982" t="s">
        <v>222</v>
      </c>
      <c r="H28" s="801" t="s">
        <v>1099</v>
      </c>
      <c r="I28" s="698"/>
      <c r="J28" s="698"/>
      <c r="K28" s="886"/>
      <c r="L28" s="886"/>
      <c r="M28" s="890"/>
      <c r="N28" s="903"/>
      <c r="W28" s="484"/>
    </row>
    <row r="29" spans="1:23" ht="12.75" customHeight="1">
      <c r="A29" s="887">
        <v>35</v>
      </c>
      <c r="B29" s="887" t="s">
        <v>147</v>
      </c>
      <c r="C29" s="887" t="s">
        <v>156</v>
      </c>
      <c r="D29" s="887">
        <v>2014</v>
      </c>
      <c r="E29" s="887"/>
      <c r="F29" s="908" t="s">
        <v>236</v>
      </c>
      <c r="G29" s="982" t="s">
        <v>238</v>
      </c>
      <c r="H29" s="801" t="s">
        <v>1099</v>
      </c>
      <c r="I29" s="698"/>
      <c r="J29" s="698"/>
      <c r="K29" s="886"/>
      <c r="L29" s="886"/>
      <c r="M29" s="890"/>
      <c r="N29" s="903"/>
      <c r="W29" s="484"/>
    </row>
    <row r="30" spans="1:23" ht="12.75" customHeight="1">
      <c r="A30" s="887">
        <v>38</v>
      </c>
      <c r="B30" s="887" t="s">
        <v>147</v>
      </c>
      <c r="C30" s="887" t="s">
        <v>156</v>
      </c>
      <c r="D30" s="887">
        <v>2014</v>
      </c>
      <c r="E30" s="887"/>
      <c r="F30" s="908" t="s">
        <v>234</v>
      </c>
      <c r="G30" s="982" t="s">
        <v>239</v>
      </c>
      <c r="H30" s="801" t="s">
        <v>1099</v>
      </c>
      <c r="I30" s="698"/>
      <c r="J30" s="698"/>
      <c r="K30" s="886"/>
      <c r="L30" s="886"/>
      <c r="M30" s="890"/>
      <c r="N30" s="903"/>
      <c r="W30" s="484"/>
    </row>
    <row r="31" spans="1:23" ht="16.5">
      <c r="A31" s="887">
        <v>1</v>
      </c>
      <c r="B31" s="887" t="s">
        <v>147</v>
      </c>
      <c r="C31" s="887" t="s">
        <v>156</v>
      </c>
      <c r="D31" s="887">
        <v>2015</v>
      </c>
      <c r="E31" s="887" t="s">
        <v>71</v>
      </c>
      <c r="F31" s="908" t="s">
        <v>266</v>
      </c>
      <c r="G31" s="982" t="s">
        <v>267</v>
      </c>
      <c r="H31" s="801" t="s">
        <v>1099</v>
      </c>
      <c r="I31" s="698"/>
      <c r="J31" s="698"/>
      <c r="K31" s="886"/>
      <c r="L31" s="801"/>
      <c r="M31" s="890"/>
      <c r="N31" s="801"/>
      <c r="W31" s="484"/>
    </row>
    <row r="32" spans="1:23" ht="12.75">
      <c r="A32" s="887">
        <v>2</v>
      </c>
      <c r="B32" s="887" t="s">
        <v>147</v>
      </c>
      <c r="C32" s="887" t="s">
        <v>156</v>
      </c>
      <c r="D32" s="887">
        <v>2015</v>
      </c>
      <c r="E32" s="887"/>
      <c r="F32" s="908" t="s">
        <v>268</v>
      </c>
      <c r="G32" s="979" t="s">
        <v>289</v>
      </c>
      <c r="H32" s="801" t="s">
        <v>1099</v>
      </c>
      <c r="I32" s="698"/>
      <c r="J32" s="698"/>
      <c r="K32" s="876"/>
      <c r="L32" s="801"/>
      <c r="M32" s="746"/>
      <c r="N32" s="801"/>
      <c r="W32" s="484"/>
    </row>
    <row r="33" spans="1:14" ht="12.75">
      <c r="A33" s="887">
        <v>3</v>
      </c>
      <c r="B33" s="887" t="s">
        <v>147</v>
      </c>
      <c r="C33" s="887" t="s">
        <v>156</v>
      </c>
      <c r="D33" s="887">
        <v>2015</v>
      </c>
      <c r="E33" s="801" t="s">
        <v>71</v>
      </c>
      <c r="F33" s="908" t="s">
        <v>269</v>
      </c>
      <c r="G33" s="979" t="s">
        <v>290</v>
      </c>
      <c r="H33" s="801" t="s">
        <v>1099</v>
      </c>
      <c r="I33" s="698"/>
      <c r="J33" s="698"/>
      <c r="K33" s="876"/>
      <c r="L33" s="876"/>
      <c r="M33" s="746"/>
      <c r="N33" s="892"/>
    </row>
    <row r="34" spans="1:252" s="294" customFormat="1" ht="12.75">
      <c r="A34" s="841">
        <v>4</v>
      </c>
      <c r="B34" s="887" t="s">
        <v>147</v>
      </c>
      <c r="C34" s="887" t="s">
        <v>156</v>
      </c>
      <c r="D34" s="887">
        <v>2015</v>
      </c>
      <c r="E34" s="801" t="s">
        <v>71</v>
      </c>
      <c r="F34" s="908" t="s">
        <v>269</v>
      </c>
      <c r="G34" s="979" t="s">
        <v>290</v>
      </c>
      <c r="H34" s="801" t="s">
        <v>1099</v>
      </c>
      <c r="I34" s="705"/>
      <c r="J34" s="706"/>
      <c r="K34" s="876"/>
      <c r="L34" s="887"/>
      <c r="M34" s="801"/>
      <c r="N34" s="888"/>
      <c r="O34" s="33"/>
      <c r="P34" s="33"/>
      <c r="Q34" s="33"/>
      <c r="R34" s="33"/>
      <c r="S34" s="433"/>
      <c r="T34" s="468"/>
      <c r="U34" s="471"/>
      <c r="V34" s="33"/>
      <c r="W34" s="484"/>
      <c r="X34" s="468"/>
      <c r="Y34" s="47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</row>
    <row r="35" spans="1:252" s="33" customFormat="1" ht="12.75">
      <c r="A35" s="841">
        <v>6</v>
      </c>
      <c r="B35" s="841" t="s">
        <v>147</v>
      </c>
      <c r="C35" s="841" t="s">
        <v>156</v>
      </c>
      <c r="D35" s="841">
        <v>2015</v>
      </c>
      <c r="E35" s="746"/>
      <c r="F35" s="918" t="s">
        <v>278</v>
      </c>
      <c r="G35" s="854" t="s">
        <v>291</v>
      </c>
      <c r="H35" s="801" t="s">
        <v>1099</v>
      </c>
      <c r="I35" s="709"/>
      <c r="J35" s="710"/>
      <c r="K35" s="876"/>
      <c r="L35" s="841"/>
      <c r="M35" s="746"/>
      <c r="N35" s="888"/>
      <c r="O35" s="20"/>
      <c r="P35" s="20"/>
      <c r="Q35" s="20"/>
      <c r="R35" s="20"/>
      <c r="S35" s="435"/>
      <c r="T35" s="468"/>
      <c r="U35" s="471"/>
      <c r="V35" s="20"/>
      <c r="W35" s="484"/>
      <c r="X35" s="468"/>
      <c r="Y35" s="471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</row>
    <row r="36" spans="1:25" s="20" customFormat="1" ht="12.75">
      <c r="A36" s="841">
        <v>7</v>
      </c>
      <c r="B36" s="841" t="s">
        <v>147</v>
      </c>
      <c r="C36" s="841" t="s">
        <v>156</v>
      </c>
      <c r="D36" s="841">
        <v>2015</v>
      </c>
      <c r="E36" s="746"/>
      <c r="F36" s="918" t="s">
        <v>278</v>
      </c>
      <c r="G36" s="854" t="s">
        <v>292</v>
      </c>
      <c r="H36" s="801" t="s">
        <v>1099</v>
      </c>
      <c r="I36" s="704"/>
      <c r="J36" s="711"/>
      <c r="K36" s="876"/>
      <c r="L36" s="876"/>
      <c r="M36" s="746"/>
      <c r="N36" s="888"/>
      <c r="S36" s="435"/>
      <c r="T36" s="468"/>
      <c r="U36" s="471"/>
      <c r="W36" s="484"/>
      <c r="X36" s="468"/>
      <c r="Y36" s="471"/>
    </row>
    <row r="37" spans="1:252" s="12" customFormat="1" ht="12.75">
      <c r="A37" s="841">
        <v>8</v>
      </c>
      <c r="B37" s="841" t="s">
        <v>147</v>
      </c>
      <c r="C37" s="841" t="s">
        <v>156</v>
      </c>
      <c r="D37" s="841">
        <v>2015</v>
      </c>
      <c r="E37" s="746"/>
      <c r="F37" s="918" t="s">
        <v>279</v>
      </c>
      <c r="G37" s="854" t="s">
        <v>293</v>
      </c>
      <c r="H37" s="801" t="s">
        <v>1099</v>
      </c>
      <c r="I37" s="704"/>
      <c r="J37" s="708"/>
      <c r="K37" s="876"/>
      <c r="L37" s="841"/>
      <c r="M37" s="746"/>
      <c r="N37" s="888"/>
      <c r="O37" s="20"/>
      <c r="P37" s="20"/>
      <c r="Q37" s="20"/>
      <c r="R37" s="20"/>
      <c r="S37" s="435"/>
      <c r="T37" s="468"/>
      <c r="U37" s="471"/>
      <c r="V37" s="20"/>
      <c r="W37" s="484"/>
      <c r="X37" s="468"/>
      <c r="Y37" s="471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</row>
    <row r="38" spans="1:252" s="12" customFormat="1" ht="12.75">
      <c r="A38" s="841">
        <v>9</v>
      </c>
      <c r="B38" s="841" t="s">
        <v>147</v>
      </c>
      <c r="C38" s="841" t="s">
        <v>156</v>
      </c>
      <c r="D38" s="841">
        <v>2015</v>
      </c>
      <c r="E38" s="746"/>
      <c r="F38" s="918" t="s">
        <v>294</v>
      </c>
      <c r="G38" s="854" t="s">
        <v>18</v>
      </c>
      <c r="H38" s="801" t="s">
        <v>1099</v>
      </c>
      <c r="I38" s="704"/>
      <c r="J38" s="708"/>
      <c r="K38" s="746"/>
      <c r="L38" s="841"/>
      <c r="M38" s="746"/>
      <c r="N38" s="894"/>
      <c r="O38" s="20"/>
      <c r="P38" s="20"/>
      <c r="Q38" s="20"/>
      <c r="R38" s="20"/>
      <c r="S38" s="435"/>
      <c r="T38" s="468"/>
      <c r="U38" s="471"/>
      <c r="V38" s="20"/>
      <c r="W38" s="484"/>
      <c r="X38" s="468"/>
      <c r="Y38" s="471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</row>
    <row r="39" spans="1:252" s="33" customFormat="1" ht="12.75">
      <c r="A39" s="841">
        <v>10</v>
      </c>
      <c r="B39" s="841" t="s">
        <v>147</v>
      </c>
      <c r="C39" s="841" t="s">
        <v>156</v>
      </c>
      <c r="D39" s="841">
        <v>2015</v>
      </c>
      <c r="E39" s="746"/>
      <c r="F39" s="918" t="s">
        <v>282</v>
      </c>
      <c r="G39" s="854" t="s">
        <v>295</v>
      </c>
      <c r="H39" s="801" t="s">
        <v>1099</v>
      </c>
      <c r="I39" s="704"/>
      <c r="J39" s="708"/>
      <c r="K39" s="746"/>
      <c r="L39" s="841"/>
      <c r="M39" s="746"/>
      <c r="N39" s="894"/>
      <c r="O39" s="12"/>
      <c r="P39" s="12"/>
      <c r="Q39" s="12"/>
      <c r="R39" s="12"/>
      <c r="S39" s="432"/>
      <c r="T39" s="468"/>
      <c r="U39" s="471"/>
      <c r="V39" s="12"/>
      <c r="W39" s="484"/>
      <c r="X39" s="468"/>
      <c r="Y39" s="471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</row>
    <row r="40" spans="1:252" s="12" customFormat="1" ht="12.75">
      <c r="A40" s="746">
        <v>11</v>
      </c>
      <c r="B40" s="841" t="s">
        <v>147</v>
      </c>
      <c r="C40" s="841" t="s">
        <v>156</v>
      </c>
      <c r="D40" s="841">
        <v>2015</v>
      </c>
      <c r="E40" s="841"/>
      <c r="F40" s="919" t="s">
        <v>284</v>
      </c>
      <c r="G40" s="976" t="s">
        <v>296</v>
      </c>
      <c r="H40" s="801" t="s">
        <v>1099</v>
      </c>
      <c r="I40" s="694"/>
      <c r="J40" s="711"/>
      <c r="K40" s="746"/>
      <c r="L40" s="841"/>
      <c r="M40" s="746"/>
      <c r="N40" s="888"/>
      <c r="S40" s="432"/>
      <c r="T40" s="468"/>
      <c r="U40" s="471"/>
      <c r="W40" s="484"/>
      <c r="X40" s="468"/>
      <c r="Y40" s="471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</row>
    <row r="41" spans="1:252" s="26" customFormat="1" ht="12.75">
      <c r="A41" s="746">
        <v>12</v>
      </c>
      <c r="B41" s="841" t="s">
        <v>147</v>
      </c>
      <c r="C41" s="841" t="s">
        <v>156</v>
      </c>
      <c r="D41" s="841">
        <v>2015</v>
      </c>
      <c r="E41" s="841"/>
      <c r="F41" s="919" t="s">
        <v>303</v>
      </c>
      <c r="G41" s="976" t="s">
        <v>324</v>
      </c>
      <c r="H41" s="801" t="s">
        <v>1099</v>
      </c>
      <c r="I41" s="694"/>
      <c r="J41" s="711"/>
      <c r="K41" s="746"/>
      <c r="L41" s="841"/>
      <c r="M41" s="876"/>
      <c r="N41" s="894"/>
      <c r="O41" s="38"/>
      <c r="P41" s="20"/>
      <c r="Q41" s="20"/>
      <c r="R41" s="20"/>
      <c r="S41" s="435"/>
      <c r="T41" s="468"/>
      <c r="U41" s="471"/>
      <c r="V41" s="20"/>
      <c r="W41" s="484"/>
      <c r="X41" s="468"/>
      <c r="Y41" s="471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</row>
    <row r="42" spans="1:252" s="33" customFormat="1" ht="12.75">
      <c r="A42" s="746">
        <v>13</v>
      </c>
      <c r="B42" s="841" t="s">
        <v>147</v>
      </c>
      <c r="C42" s="841" t="s">
        <v>156</v>
      </c>
      <c r="D42" s="841">
        <v>2015</v>
      </c>
      <c r="E42" s="841"/>
      <c r="F42" s="919" t="s">
        <v>306</v>
      </c>
      <c r="G42" s="976" t="s">
        <v>325</v>
      </c>
      <c r="H42" s="801" t="s">
        <v>1099</v>
      </c>
      <c r="I42" s="694"/>
      <c r="J42" s="711"/>
      <c r="K42" s="746"/>
      <c r="L42" s="841"/>
      <c r="M42" s="746"/>
      <c r="N42" s="904"/>
      <c r="O42" s="12"/>
      <c r="P42" s="12"/>
      <c r="Q42" s="12"/>
      <c r="R42" s="12"/>
      <c r="S42" s="435"/>
      <c r="T42" s="468"/>
      <c r="U42" s="471"/>
      <c r="V42" s="12"/>
      <c r="W42" s="484"/>
      <c r="X42" s="468"/>
      <c r="Y42" s="47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</row>
    <row r="43" spans="1:252" s="12" customFormat="1" ht="12.75">
      <c r="A43" s="746">
        <v>14</v>
      </c>
      <c r="B43" s="841" t="s">
        <v>147</v>
      </c>
      <c r="C43" s="841" t="s">
        <v>156</v>
      </c>
      <c r="D43" s="841">
        <v>2015</v>
      </c>
      <c r="E43" s="841"/>
      <c r="F43" s="919" t="s">
        <v>306</v>
      </c>
      <c r="G43" s="976" t="s">
        <v>325</v>
      </c>
      <c r="H43" s="801" t="s">
        <v>1099</v>
      </c>
      <c r="I43" s="694"/>
      <c r="J43" s="711"/>
      <c r="K43" s="746"/>
      <c r="L43" s="841"/>
      <c r="M43" s="746"/>
      <c r="N43" s="888"/>
      <c r="P43" s="33"/>
      <c r="Q43" s="33"/>
      <c r="R43" s="33"/>
      <c r="S43" s="435"/>
      <c r="T43" s="468"/>
      <c r="U43" s="471"/>
      <c r="V43" s="33"/>
      <c r="W43" s="484"/>
      <c r="X43" s="468"/>
      <c r="Y43" s="47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</row>
    <row r="44" spans="1:252" s="26" customFormat="1" ht="12.75">
      <c r="A44" s="746">
        <v>15</v>
      </c>
      <c r="B44" s="841" t="s">
        <v>147</v>
      </c>
      <c r="C44" s="841" t="s">
        <v>156</v>
      </c>
      <c r="D44" s="841">
        <v>2015</v>
      </c>
      <c r="E44" s="841"/>
      <c r="F44" s="919" t="s">
        <v>306</v>
      </c>
      <c r="G44" s="976" t="s">
        <v>325</v>
      </c>
      <c r="H44" s="801" t="s">
        <v>1099</v>
      </c>
      <c r="I44" s="694"/>
      <c r="J44" s="711"/>
      <c r="K44" s="746"/>
      <c r="L44" s="841"/>
      <c r="M44" s="876"/>
      <c r="N44" s="888"/>
      <c r="O44" s="12"/>
      <c r="P44" s="33"/>
      <c r="Q44" s="33"/>
      <c r="R44" s="33"/>
      <c r="S44" s="435"/>
      <c r="T44" s="468"/>
      <c r="U44" s="471"/>
      <c r="V44" s="33"/>
      <c r="W44" s="484"/>
      <c r="X44" s="468"/>
      <c r="Y44" s="471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</row>
    <row r="45" spans="1:25" s="33" customFormat="1" ht="12.75">
      <c r="A45" s="746">
        <v>16</v>
      </c>
      <c r="B45" s="841" t="s">
        <v>147</v>
      </c>
      <c r="C45" s="841" t="s">
        <v>156</v>
      </c>
      <c r="D45" s="841">
        <v>2015</v>
      </c>
      <c r="E45" s="841"/>
      <c r="F45" s="919" t="s">
        <v>308</v>
      </c>
      <c r="G45" s="976" t="s">
        <v>326</v>
      </c>
      <c r="H45" s="801" t="s">
        <v>1099</v>
      </c>
      <c r="I45" s="694"/>
      <c r="J45" s="711"/>
      <c r="K45" s="746"/>
      <c r="L45" s="841"/>
      <c r="M45" s="746"/>
      <c r="N45" s="888"/>
      <c r="O45" s="12"/>
      <c r="P45" s="12"/>
      <c r="Q45" s="12"/>
      <c r="R45" s="12"/>
      <c r="S45" s="432"/>
      <c r="T45" s="468"/>
      <c r="U45" s="471"/>
      <c r="V45" s="12"/>
      <c r="W45" s="484"/>
      <c r="X45" s="468"/>
      <c r="Y45" s="471"/>
    </row>
    <row r="46" spans="1:252" s="20" customFormat="1" ht="12.75">
      <c r="A46" s="746">
        <v>18</v>
      </c>
      <c r="B46" s="841" t="s">
        <v>147</v>
      </c>
      <c r="C46" s="841" t="s">
        <v>156</v>
      </c>
      <c r="D46" s="841">
        <v>2015</v>
      </c>
      <c r="E46" s="746"/>
      <c r="F46" s="919" t="s">
        <v>309</v>
      </c>
      <c r="G46" s="976" t="s">
        <v>327</v>
      </c>
      <c r="H46" s="801" t="s">
        <v>1099</v>
      </c>
      <c r="I46" s="694"/>
      <c r="J46" s="711"/>
      <c r="K46" s="746"/>
      <c r="L46" s="841"/>
      <c r="M46" s="746"/>
      <c r="N46" s="888"/>
      <c r="P46" s="38"/>
      <c r="Q46" s="38"/>
      <c r="R46" s="38"/>
      <c r="S46" s="434"/>
      <c r="T46" s="468"/>
      <c r="U46" s="471"/>
      <c r="V46" s="38"/>
      <c r="W46" s="484"/>
      <c r="X46" s="468"/>
      <c r="Y46" s="471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</row>
    <row r="47" spans="1:252" s="27" customFormat="1" ht="12.75">
      <c r="A47" s="746">
        <v>19</v>
      </c>
      <c r="B47" s="841" t="s">
        <v>147</v>
      </c>
      <c r="C47" s="841" t="s">
        <v>156</v>
      </c>
      <c r="D47" s="841">
        <v>2015</v>
      </c>
      <c r="E47" s="746"/>
      <c r="F47" s="919" t="s">
        <v>328</v>
      </c>
      <c r="G47" s="976" t="s">
        <v>329</v>
      </c>
      <c r="H47" s="801" t="s">
        <v>1099</v>
      </c>
      <c r="I47" s="694"/>
      <c r="J47" s="711"/>
      <c r="K47" s="746"/>
      <c r="L47" s="841"/>
      <c r="M47" s="876"/>
      <c r="N47" s="888"/>
      <c r="P47" s="12"/>
      <c r="Q47" s="12"/>
      <c r="R47" s="12"/>
      <c r="S47" s="432"/>
      <c r="T47" s="468"/>
      <c r="U47" s="471"/>
      <c r="V47" s="12"/>
      <c r="W47" s="484"/>
      <c r="X47" s="468"/>
      <c r="Y47" s="471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</row>
    <row r="48" spans="1:252" s="20" customFormat="1" ht="12.75">
      <c r="A48" s="746" t="s">
        <v>352</v>
      </c>
      <c r="B48" s="841" t="s">
        <v>147</v>
      </c>
      <c r="C48" s="841" t="s">
        <v>156</v>
      </c>
      <c r="D48" s="841">
        <v>2015</v>
      </c>
      <c r="E48" s="746"/>
      <c r="F48" s="919" t="s">
        <v>332</v>
      </c>
      <c r="G48" s="976" t="s">
        <v>351</v>
      </c>
      <c r="H48" s="801" t="s">
        <v>1099</v>
      </c>
      <c r="I48" s="694"/>
      <c r="J48" s="663"/>
      <c r="K48" s="746"/>
      <c r="L48" s="841"/>
      <c r="M48" s="746"/>
      <c r="N48" s="888"/>
      <c r="P48" s="12"/>
      <c r="Q48" s="12"/>
      <c r="R48" s="12"/>
      <c r="S48" s="432"/>
      <c r="T48" s="468"/>
      <c r="U48" s="471"/>
      <c r="V48" s="12"/>
      <c r="W48" s="484"/>
      <c r="X48" s="468"/>
      <c r="Y48" s="471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</row>
    <row r="49" spans="1:252" s="33" customFormat="1" ht="12.75">
      <c r="A49" s="746">
        <v>25</v>
      </c>
      <c r="B49" s="841" t="s">
        <v>147</v>
      </c>
      <c r="C49" s="841" t="s">
        <v>156</v>
      </c>
      <c r="D49" s="841">
        <v>2015</v>
      </c>
      <c r="E49" s="746"/>
      <c r="F49" s="919" t="s">
        <v>342</v>
      </c>
      <c r="G49" s="976" t="s">
        <v>353</v>
      </c>
      <c r="H49" s="801" t="s">
        <v>1099</v>
      </c>
      <c r="I49" s="694"/>
      <c r="J49" s="663"/>
      <c r="K49" s="746"/>
      <c r="L49" s="841"/>
      <c r="M49" s="746"/>
      <c r="N49" s="888"/>
      <c r="P49" s="12"/>
      <c r="Q49" s="12"/>
      <c r="R49" s="12"/>
      <c r="S49" s="432"/>
      <c r="T49" s="468"/>
      <c r="U49" s="471"/>
      <c r="V49" s="12"/>
      <c r="W49" s="484"/>
      <c r="X49" s="468"/>
      <c r="Y49" s="471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</row>
    <row r="50" spans="1:252" s="33" customFormat="1" ht="12.75">
      <c r="A50" s="746">
        <v>26</v>
      </c>
      <c r="B50" s="841" t="s">
        <v>147</v>
      </c>
      <c r="C50" s="841" t="s">
        <v>156</v>
      </c>
      <c r="D50" s="841">
        <v>2015</v>
      </c>
      <c r="E50" s="746"/>
      <c r="F50" s="919" t="s">
        <v>342</v>
      </c>
      <c r="G50" s="976" t="s">
        <v>353</v>
      </c>
      <c r="H50" s="801" t="s">
        <v>1099</v>
      </c>
      <c r="I50" s="694"/>
      <c r="J50" s="663"/>
      <c r="K50" s="746"/>
      <c r="L50" s="841"/>
      <c r="M50" s="746"/>
      <c r="N50" s="888"/>
      <c r="P50" s="12"/>
      <c r="Q50" s="12"/>
      <c r="R50" s="12"/>
      <c r="S50" s="432"/>
      <c r="T50" s="468"/>
      <c r="U50" s="471"/>
      <c r="V50" s="12"/>
      <c r="W50" s="484"/>
      <c r="X50" s="468"/>
      <c r="Y50" s="471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</row>
    <row r="51" spans="1:252" s="12" customFormat="1" ht="12.75">
      <c r="A51" s="746">
        <v>27</v>
      </c>
      <c r="B51" s="841" t="s">
        <v>147</v>
      </c>
      <c r="C51" s="841" t="s">
        <v>156</v>
      </c>
      <c r="D51" s="841">
        <v>2015</v>
      </c>
      <c r="E51" s="746"/>
      <c r="F51" s="919" t="s">
        <v>342</v>
      </c>
      <c r="G51" s="976" t="s">
        <v>354</v>
      </c>
      <c r="H51" s="801" t="s">
        <v>1099</v>
      </c>
      <c r="I51" s="694"/>
      <c r="J51" s="663"/>
      <c r="K51" s="746"/>
      <c r="L51" s="841"/>
      <c r="M51" s="746"/>
      <c r="N51" s="894"/>
      <c r="P51" s="38"/>
      <c r="Q51" s="38"/>
      <c r="R51" s="38"/>
      <c r="S51" s="434"/>
      <c r="T51" s="468"/>
      <c r="U51" s="471"/>
      <c r="V51" s="38"/>
      <c r="W51" s="484"/>
      <c r="X51" s="468"/>
      <c r="Y51" s="471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</row>
    <row r="52" spans="1:252" s="20" customFormat="1" ht="12.75">
      <c r="A52" s="746">
        <v>28</v>
      </c>
      <c r="B52" s="841" t="s">
        <v>147</v>
      </c>
      <c r="C52" s="841" t="s">
        <v>156</v>
      </c>
      <c r="D52" s="841">
        <v>2015</v>
      </c>
      <c r="E52" s="746"/>
      <c r="F52" s="919" t="s">
        <v>342</v>
      </c>
      <c r="G52" s="976" t="s">
        <v>353</v>
      </c>
      <c r="H52" s="801" t="s">
        <v>1099</v>
      </c>
      <c r="I52" s="694"/>
      <c r="J52" s="663"/>
      <c r="K52" s="746"/>
      <c r="L52" s="841"/>
      <c r="M52" s="746"/>
      <c r="N52" s="894"/>
      <c r="P52" s="38"/>
      <c r="Q52" s="38"/>
      <c r="R52" s="38"/>
      <c r="S52" s="434"/>
      <c r="T52" s="468"/>
      <c r="U52" s="471"/>
      <c r="V52" s="38"/>
      <c r="W52" s="484"/>
      <c r="X52" s="468"/>
      <c r="Y52" s="471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</row>
    <row r="53" spans="1:25" s="12" customFormat="1" ht="12.75">
      <c r="A53" s="746">
        <v>29</v>
      </c>
      <c r="B53" s="841" t="s">
        <v>147</v>
      </c>
      <c r="C53" s="841" t="s">
        <v>156</v>
      </c>
      <c r="D53" s="841">
        <v>2015</v>
      </c>
      <c r="E53" s="746"/>
      <c r="F53" s="919" t="s">
        <v>355</v>
      </c>
      <c r="G53" s="976" t="s">
        <v>356</v>
      </c>
      <c r="H53" s="801" t="s">
        <v>1099</v>
      </c>
      <c r="I53" s="694"/>
      <c r="J53" s="663"/>
      <c r="K53" s="746"/>
      <c r="L53" s="841"/>
      <c r="M53" s="746"/>
      <c r="N53" s="888"/>
      <c r="S53" s="434"/>
      <c r="T53" s="468"/>
      <c r="U53" s="471"/>
      <c r="W53" s="484"/>
      <c r="X53" s="468"/>
      <c r="Y53" s="471"/>
    </row>
    <row r="54" spans="1:252" s="20" customFormat="1" ht="12.75">
      <c r="A54" s="746">
        <v>34</v>
      </c>
      <c r="B54" s="841" t="s">
        <v>147</v>
      </c>
      <c r="C54" s="841" t="s">
        <v>156</v>
      </c>
      <c r="D54" s="841">
        <v>2015</v>
      </c>
      <c r="E54" s="877"/>
      <c r="F54" s="919" t="s">
        <v>403</v>
      </c>
      <c r="G54" s="976" t="s">
        <v>406</v>
      </c>
      <c r="H54" s="801" t="s">
        <v>1099</v>
      </c>
      <c r="I54" s="694"/>
      <c r="J54" s="663"/>
      <c r="K54" s="746"/>
      <c r="L54" s="841"/>
      <c r="M54" s="746"/>
      <c r="N54" s="888"/>
      <c r="O54" s="12"/>
      <c r="P54" s="12"/>
      <c r="Q54" s="12"/>
      <c r="R54" s="12"/>
      <c r="S54" s="433"/>
      <c r="T54" s="468"/>
      <c r="U54" s="471"/>
      <c r="V54" s="12"/>
      <c r="W54" s="484"/>
      <c r="X54" s="468"/>
      <c r="Y54" s="471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</row>
    <row r="55" spans="1:25" s="12" customFormat="1" ht="12.75">
      <c r="A55" s="746">
        <v>35</v>
      </c>
      <c r="B55" s="841" t="s">
        <v>147</v>
      </c>
      <c r="C55" s="841" t="s">
        <v>156</v>
      </c>
      <c r="D55" s="841">
        <v>2015</v>
      </c>
      <c r="E55" s="877"/>
      <c r="F55" s="919" t="s">
        <v>403</v>
      </c>
      <c r="G55" s="976" t="s">
        <v>406</v>
      </c>
      <c r="H55" s="801" t="s">
        <v>1099</v>
      </c>
      <c r="I55" s="694"/>
      <c r="J55" s="663"/>
      <c r="K55" s="746"/>
      <c r="L55" s="841"/>
      <c r="M55" s="746"/>
      <c r="N55" s="888"/>
      <c r="S55" s="433"/>
      <c r="T55" s="468"/>
      <c r="U55" s="471"/>
      <c r="W55" s="484"/>
      <c r="X55" s="468"/>
      <c r="Y55" s="471"/>
    </row>
    <row r="56" spans="1:252" s="33" customFormat="1" ht="12.75">
      <c r="A56" s="746">
        <v>36</v>
      </c>
      <c r="B56" s="841" t="s">
        <v>147</v>
      </c>
      <c r="C56" s="841" t="s">
        <v>156</v>
      </c>
      <c r="D56" s="841">
        <v>2015</v>
      </c>
      <c r="E56" s="877"/>
      <c r="F56" s="919" t="s">
        <v>407</v>
      </c>
      <c r="G56" s="976" t="s">
        <v>408</v>
      </c>
      <c r="H56" s="801" t="s">
        <v>1099</v>
      </c>
      <c r="I56" s="694"/>
      <c r="J56" s="663"/>
      <c r="K56" s="746"/>
      <c r="L56" s="841"/>
      <c r="M56" s="746"/>
      <c r="N56" s="888"/>
      <c r="O56" s="12"/>
      <c r="P56" s="12"/>
      <c r="Q56" s="12"/>
      <c r="R56" s="12"/>
      <c r="S56" s="433"/>
      <c r="T56" s="468"/>
      <c r="U56" s="471"/>
      <c r="V56" s="12"/>
      <c r="W56" s="484"/>
      <c r="X56" s="468"/>
      <c r="Y56" s="471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</row>
    <row r="57" spans="1:252" s="12" customFormat="1" ht="12.75">
      <c r="A57" s="746">
        <v>37</v>
      </c>
      <c r="B57" s="841" t="s">
        <v>147</v>
      </c>
      <c r="C57" s="841" t="s">
        <v>156</v>
      </c>
      <c r="D57" s="841">
        <v>2015</v>
      </c>
      <c r="E57" s="877"/>
      <c r="F57" s="919" t="s">
        <v>409</v>
      </c>
      <c r="G57" s="976" t="s">
        <v>410</v>
      </c>
      <c r="H57" s="801" t="s">
        <v>1099</v>
      </c>
      <c r="I57" s="694"/>
      <c r="J57" s="663"/>
      <c r="K57" s="746"/>
      <c r="L57" s="841"/>
      <c r="M57" s="746"/>
      <c r="N57" s="888"/>
      <c r="S57" s="433"/>
      <c r="T57" s="468"/>
      <c r="U57" s="471"/>
      <c r="W57" s="484"/>
      <c r="X57" s="468"/>
      <c r="Y57" s="471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</row>
    <row r="58" spans="1:25" s="12" customFormat="1" ht="12.75">
      <c r="A58" s="746">
        <v>39</v>
      </c>
      <c r="B58" s="841" t="s">
        <v>147</v>
      </c>
      <c r="C58" s="841" t="s">
        <v>156</v>
      </c>
      <c r="D58" s="841">
        <v>2015</v>
      </c>
      <c r="E58" s="746"/>
      <c r="F58" s="919" t="s">
        <v>441</v>
      </c>
      <c r="G58" s="976" t="s">
        <v>447</v>
      </c>
      <c r="H58" s="801" t="s">
        <v>1099</v>
      </c>
      <c r="I58" s="694"/>
      <c r="J58" s="663"/>
      <c r="K58" s="746"/>
      <c r="L58" s="841"/>
      <c r="M58" s="746"/>
      <c r="N58" s="888"/>
      <c r="O58" s="26"/>
      <c r="P58" s="26"/>
      <c r="Q58" s="26"/>
      <c r="R58" s="26"/>
      <c r="S58" s="433"/>
      <c r="T58" s="468"/>
      <c r="U58" s="471"/>
      <c r="V58" s="26"/>
      <c r="W58" s="484"/>
      <c r="X58" s="468"/>
      <c r="Y58" s="471"/>
    </row>
    <row r="59" spans="1:252" s="26" customFormat="1" ht="12.75">
      <c r="A59" s="746">
        <v>40</v>
      </c>
      <c r="B59" s="841" t="s">
        <v>147</v>
      </c>
      <c r="C59" s="841" t="s">
        <v>156</v>
      </c>
      <c r="D59" s="841">
        <v>2015</v>
      </c>
      <c r="E59" s="746"/>
      <c r="F59" s="919" t="s">
        <v>448</v>
      </c>
      <c r="G59" s="976" t="s">
        <v>449</v>
      </c>
      <c r="H59" s="801" t="s">
        <v>1099</v>
      </c>
      <c r="I59" s="694"/>
      <c r="J59" s="663"/>
      <c r="K59" s="746"/>
      <c r="L59" s="841"/>
      <c r="M59" s="876"/>
      <c r="N59" s="888"/>
      <c r="O59" s="12"/>
      <c r="P59" s="12"/>
      <c r="Q59" s="12"/>
      <c r="R59" s="12"/>
      <c r="S59" s="433"/>
      <c r="T59" s="468"/>
      <c r="U59" s="471"/>
      <c r="V59" s="12"/>
      <c r="W59" s="484"/>
      <c r="X59" s="468"/>
      <c r="Y59" s="471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</row>
    <row r="60" spans="1:252" s="33" customFormat="1" ht="12.75">
      <c r="A60" s="746">
        <v>45</v>
      </c>
      <c r="B60" s="841" t="s">
        <v>147</v>
      </c>
      <c r="C60" s="841" t="s">
        <v>156</v>
      </c>
      <c r="D60" s="841">
        <v>2015</v>
      </c>
      <c r="E60" s="746"/>
      <c r="F60" s="919" t="s">
        <v>464</v>
      </c>
      <c r="G60" s="976" t="s">
        <v>465</v>
      </c>
      <c r="H60" s="801" t="s">
        <v>1099</v>
      </c>
      <c r="I60" s="694"/>
      <c r="J60" s="663"/>
      <c r="K60" s="746"/>
      <c r="L60" s="841"/>
      <c r="M60" s="746"/>
      <c r="N60" s="888"/>
      <c r="O60" s="12"/>
      <c r="P60" s="12"/>
      <c r="Q60" s="12"/>
      <c r="R60" s="12"/>
      <c r="S60" s="433"/>
      <c r="T60" s="468"/>
      <c r="U60" s="471"/>
      <c r="V60" s="12"/>
      <c r="W60" s="484"/>
      <c r="X60" s="468"/>
      <c r="Y60" s="471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</row>
    <row r="61" spans="1:252" s="26" customFormat="1" ht="12.75">
      <c r="A61" s="746">
        <v>47</v>
      </c>
      <c r="B61" s="841" t="s">
        <v>147</v>
      </c>
      <c r="C61" s="841" t="s">
        <v>156</v>
      </c>
      <c r="D61" s="841">
        <v>2015</v>
      </c>
      <c r="E61" s="746"/>
      <c r="F61" s="919" t="s">
        <v>504</v>
      </c>
      <c r="G61" s="976" t="s">
        <v>515</v>
      </c>
      <c r="H61" s="801" t="s">
        <v>1099</v>
      </c>
      <c r="I61" s="694"/>
      <c r="J61" s="663"/>
      <c r="K61" s="746"/>
      <c r="L61" s="841"/>
      <c r="M61" s="876"/>
      <c r="N61" s="888"/>
      <c r="O61" s="12"/>
      <c r="P61" s="12"/>
      <c r="Q61" s="12"/>
      <c r="R61" s="12"/>
      <c r="S61" s="434"/>
      <c r="T61" s="468"/>
      <c r="U61" s="471"/>
      <c r="V61" s="12"/>
      <c r="W61" s="484"/>
      <c r="X61" s="468"/>
      <c r="Y61" s="471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</row>
    <row r="62" spans="1:25" s="12" customFormat="1" ht="12.75">
      <c r="A62" s="746">
        <v>48</v>
      </c>
      <c r="B62" s="841" t="s">
        <v>147</v>
      </c>
      <c r="C62" s="841" t="s">
        <v>156</v>
      </c>
      <c r="D62" s="841">
        <v>2015</v>
      </c>
      <c r="E62" s="746"/>
      <c r="F62" s="919" t="s">
        <v>504</v>
      </c>
      <c r="G62" s="976" t="s">
        <v>515</v>
      </c>
      <c r="H62" s="801" t="s">
        <v>1099</v>
      </c>
      <c r="I62" s="694"/>
      <c r="J62" s="663"/>
      <c r="K62" s="746"/>
      <c r="L62" s="841"/>
      <c r="M62" s="876"/>
      <c r="N62" s="888"/>
      <c r="S62" s="434"/>
      <c r="T62" s="468"/>
      <c r="U62" s="471"/>
      <c r="W62" s="484"/>
      <c r="X62" s="468"/>
      <c r="Y62" s="471"/>
    </row>
    <row r="63" spans="1:252" s="33" customFormat="1" ht="12.75">
      <c r="A63" s="746">
        <v>49</v>
      </c>
      <c r="B63" s="841" t="s">
        <v>147</v>
      </c>
      <c r="C63" s="841" t="s">
        <v>156</v>
      </c>
      <c r="D63" s="841">
        <v>2015</v>
      </c>
      <c r="E63" s="746"/>
      <c r="F63" s="919" t="s">
        <v>504</v>
      </c>
      <c r="G63" s="976" t="s">
        <v>515</v>
      </c>
      <c r="H63" s="801" t="s">
        <v>1099</v>
      </c>
      <c r="I63" s="694"/>
      <c r="J63" s="663"/>
      <c r="K63" s="746"/>
      <c r="L63" s="746"/>
      <c r="M63" s="876"/>
      <c r="N63" s="888"/>
      <c r="O63" s="12"/>
      <c r="P63" s="12"/>
      <c r="Q63" s="12"/>
      <c r="R63" s="12"/>
      <c r="S63" s="432"/>
      <c r="T63" s="468"/>
      <c r="U63" s="471"/>
      <c r="V63" s="12"/>
      <c r="W63" s="484"/>
      <c r="X63" s="468"/>
      <c r="Y63" s="471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</row>
    <row r="64" spans="1:25" s="12" customFormat="1" ht="12.75">
      <c r="A64" s="876">
        <v>50</v>
      </c>
      <c r="B64" s="841" t="s">
        <v>147</v>
      </c>
      <c r="C64" s="841" t="s">
        <v>156</v>
      </c>
      <c r="D64" s="841">
        <v>2015</v>
      </c>
      <c r="E64" s="746"/>
      <c r="F64" s="920" t="s">
        <v>507</v>
      </c>
      <c r="G64" s="979" t="s">
        <v>78</v>
      </c>
      <c r="H64" s="801" t="s">
        <v>1099</v>
      </c>
      <c r="I64" s="662"/>
      <c r="J64" s="361"/>
      <c r="K64" s="876"/>
      <c r="L64" s="876"/>
      <c r="M64" s="746"/>
      <c r="N64" s="888"/>
      <c r="O64" s="38"/>
      <c r="P64" s="38"/>
      <c r="Q64" s="38"/>
      <c r="R64" s="38"/>
      <c r="S64" s="434"/>
      <c r="T64" s="468"/>
      <c r="U64" s="471"/>
      <c r="V64" s="38"/>
      <c r="W64" s="484"/>
      <c r="X64" s="468"/>
      <c r="Y64" s="471"/>
    </row>
    <row r="65" spans="1:252" s="33" customFormat="1" ht="12.75">
      <c r="A65" s="876">
        <v>53</v>
      </c>
      <c r="B65" s="841" t="s">
        <v>147</v>
      </c>
      <c r="C65" s="841" t="s">
        <v>156</v>
      </c>
      <c r="D65" s="841">
        <v>2015</v>
      </c>
      <c r="E65" s="746"/>
      <c r="F65" s="920" t="s">
        <v>531</v>
      </c>
      <c r="G65" s="979" t="s">
        <v>537</v>
      </c>
      <c r="H65" s="801" t="s">
        <v>1099</v>
      </c>
      <c r="I65" s="662"/>
      <c r="J65" s="361"/>
      <c r="K65" s="876"/>
      <c r="L65" s="876"/>
      <c r="M65" s="876"/>
      <c r="N65" s="888"/>
      <c r="O65" s="12"/>
      <c r="P65" s="12"/>
      <c r="Q65" s="12"/>
      <c r="R65" s="12"/>
      <c r="S65" s="432"/>
      <c r="T65" s="468"/>
      <c r="U65" s="471"/>
      <c r="V65" s="12"/>
      <c r="W65" s="484"/>
      <c r="X65" s="468"/>
      <c r="Y65" s="47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</row>
    <row r="66" spans="1:252" s="20" customFormat="1" ht="12.75">
      <c r="A66" s="876">
        <v>1</v>
      </c>
      <c r="B66" s="841" t="s">
        <v>147</v>
      </c>
      <c r="C66" s="841" t="s">
        <v>156</v>
      </c>
      <c r="D66" s="841" t="s">
        <v>555</v>
      </c>
      <c r="E66" s="746"/>
      <c r="F66" s="920" t="s">
        <v>558</v>
      </c>
      <c r="G66" s="979" t="s">
        <v>559</v>
      </c>
      <c r="H66" s="801" t="s">
        <v>1099</v>
      </c>
      <c r="I66" s="662"/>
      <c r="J66" s="361"/>
      <c r="K66" s="876"/>
      <c r="L66" s="876"/>
      <c r="M66" s="876"/>
      <c r="N66" s="894"/>
      <c r="O66" s="38"/>
      <c r="P66" s="38"/>
      <c r="Q66" s="38"/>
      <c r="R66" s="38"/>
      <c r="S66" s="434"/>
      <c r="T66" s="468"/>
      <c r="U66" s="471"/>
      <c r="V66" s="38"/>
      <c r="W66" s="484"/>
      <c r="X66" s="468"/>
      <c r="Y66" s="471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</row>
    <row r="67" spans="1:252" s="33" customFormat="1" ht="12.75">
      <c r="A67" s="876">
        <v>2</v>
      </c>
      <c r="B67" s="841" t="s">
        <v>147</v>
      </c>
      <c r="C67" s="841" t="s">
        <v>156</v>
      </c>
      <c r="D67" s="841" t="s">
        <v>555</v>
      </c>
      <c r="E67" s="746"/>
      <c r="F67" s="920" t="s">
        <v>560</v>
      </c>
      <c r="G67" s="979" t="s">
        <v>561</v>
      </c>
      <c r="H67" s="801" t="s">
        <v>1099</v>
      </c>
      <c r="I67" s="662"/>
      <c r="J67" s="361"/>
      <c r="K67" s="876"/>
      <c r="L67" s="876"/>
      <c r="M67" s="876"/>
      <c r="N67" s="904"/>
      <c r="O67" s="26"/>
      <c r="P67" s="26"/>
      <c r="Q67" s="26"/>
      <c r="R67" s="26"/>
      <c r="S67" s="436"/>
      <c r="T67" s="468"/>
      <c r="U67" s="471"/>
      <c r="V67" s="26"/>
      <c r="W67" s="484"/>
      <c r="X67" s="468"/>
      <c r="Y67" s="471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</row>
    <row r="68" spans="1:252" s="26" customFormat="1" ht="12.75">
      <c r="A68" s="876" t="s">
        <v>562</v>
      </c>
      <c r="B68" s="841" t="s">
        <v>147</v>
      </c>
      <c r="C68" s="841" t="s">
        <v>156</v>
      </c>
      <c r="D68" s="841" t="s">
        <v>555</v>
      </c>
      <c r="E68" s="746"/>
      <c r="F68" s="920" t="s">
        <v>551</v>
      </c>
      <c r="G68" s="979" t="s">
        <v>559</v>
      </c>
      <c r="H68" s="801" t="s">
        <v>1099</v>
      </c>
      <c r="I68" s="662"/>
      <c r="J68" s="361"/>
      <c r="K68" s="876"/>
      <c r="L68" s="876"/>
      <c r="M68" s="876"/>
      <c r="N68" s="888"/>
      <c r="O68" s="20"/>
      <c r="P68" s="20"/>
      <c r="Q68" s="20"/>
      <c r="R68" s="20"/>
      <c r="S68" s="435"/>
      <c r="T68" s="468"/>
      <c r="U68" s="471"/>
      <c r="V68" s="20"/>
      <c r="W68" s="484"/>
      <c r="X68" s="468"/>
      <c r="Y68" s="471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</row>
    <row r="69" spans="1:25" s="33" customFormat="1" ht="12.75">
      <c r="A69" s="841">
        <v>9</v>
      </c>
      <c r="B69" s="841" t="s">
        <v>147</v>
      </c>
      <c r="C69" s="841" t="s">
        <v>156</v>
      </c>
      <c r="D69" s="841" t="s">
        <v>555</v>
      </c>
      <c r="E69" s="841"/>
      <c r="F69" s="918" t="s">
        <v>587</v>
      </c>
      <c r="G69" s="854" t="s">
        <v>588</v>
      </c>
      <c r="H69" s="801" t="s">
        <v>1099</v>
      </c>
      <c r="I69" s="658"/>
      <c r="J69" s="361"/>
      <c r="K69" s="876"/>
      <c r="L69" s="746"/>
      <c r="M69" s="746"/>
      <c r="N69" s="888"/>
      <c r="O69" s="12"/>
      <c r="P69" s="12"/>
      <c r="Q69" s="12"/>
      <c r="R69" s="12"/>
      <c r="S69" s="432"/>
      <c r="T69" s="468"/>
      <c r="U69" s="471"/>
      <c r="V69" s="12"/>
      <c r="W69" s="484"/>
      <c r="X69" s="468"/>
      <c r="Y69" s="471"/>
    </row>
    <row r="70" spans="1:252" s="12" customFormat="1" ht="25.5">
      <c r="A70" s="841">
        <v>10</v>
      </c>
      <c r="B70" s="841" t="s">
        <v>147</v>
      </c>
      <c r="C70" s="841" t="s">
        <v>156</v>
      </c>
      <c r="D70" s="841" t="s">
        <v>555</v>
      </c>
      <c r="E70" s="841"/>
      <c r="F70" s="918" t="s">
        <v>589</v>
      </c>
      <c r="G70" s="854" t="s">
        <v>590</v>
      </c>
      <c r="H70" s="801" t="s">
        <v>1099</v>
      </c>
      <c r="I70" s="658"/>
      <c r="J70" s="361"/>
      <c r="K70" s="876"/>
      <c r="L70" s="746"/>
      <c r="M70" s="746"/>
      <c r="N70" s="888"/>
      <c r="S70" s="432"/>
      <c r="T70" s="468"/>
      <c r="U70" s="471"/>
      <c r="W70" s="484"/>
      <c r="X70" s="468"/>
      <c r="Y70" s="471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</row>
    <row r="71" spans="1:252" s="38" customFormat="1" ht="25.5">
      <c r="A71" s="841">
        <v>11</v>
      </c>
      <c r="B71" s="841" t="s">
        <v>147</v>
      </c>
      <c r="C71" s="841" t="s">
        <v>156</v>
      </c>
      <c r="D71" s="841" t="s">
        <v>555</v>
      </c>
      <c r="E71" s="841"/>
      <c r="F71" s="918" t="s">
        <v>589</v>
      </c>
      <c r="G71" s="854" t="s">
        <v>591</v>
      </c>
      <c r="H71" s="801" t="s">
        <v>1099</v>
      </c>
      <c r="I71" s="658"/>
      <c r="J71" s="361"/>
      <c r="K71" s="876"/>
      <c r="L71" s="746"/>
      <c r="M71" s="746"/>
      <c r="N71" s="905"/>
      <c r="O71" s="12"/>
      <c r="P71" s="12"/>
      <c r="Q71" s="12"/>
      <c r="R71" s="12"/>
      <c r="S71" s="432"/>
      <c r="T71" s="468"/>
      <c r="U71" s="471"/>
      <c r="V71" s="12"/>
      <c r="W71" s="484"/>
      <c r="X71" s="468"/>
      <c r="Y71" s="471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</row>
    <row r="72" spans="1:252" s="20" customFormat="1" ht="12.75">
      <c r="A72" s="921">
        <v>12</v>
      </c>
      <c r="B72" s="802" t="s">
        <v>147</v>
      </c>
      <c r="C72" s="802" t="s">
        <v>156</v>
      </c>
      <c r="D72" s="802" t="s">
        <v>555</v>
      </c>
      <c r="E72" s="802"/>
      <c r="F72" s="922" t="s">
        <v>592</v>
      </c>
      <c r="G72" s="974" t="s">
        <v>619</v>
      </c>
      <c r="H72" s="801" t="s">
        <v>1099</v>
      </c>
      <c r="I72" s="719"/>
      <c r="J72" s="698"/>
      <c r="K72" s="887"/>
      <c r="L72" s="801"/>
      <c r="M72" s="801"/>
      <c r="N72" s="906"/>
      <c r="O72" s="12"/>
      <c r="P72" s="12"/>
      <c r="Q72" s="12"/>
      <c r="R72" s="12"/>
      <c r="S72" s="432"/>
      <c r="T72" s="468"/>
      <c r="U72" s="471"/>
      <c r="V72" s="12"/>
      <c r="W72" s="484"/>
      <c r="X72" s="468"/>
      <c r="Y72" s="471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</row>
    <row r="73" spans="1:25" s="33" customFormat="1" ht="12.75">
      <c r="A73" s="801">
        <v>13</v>
      </c>
      <c r="B73" s="802" t="s">
        <v>147</v>
      </c>
      <c r="C73" s="802" t="s">
        <v>156</v>
      </c>
      <c r="D73" s="802" t="s">
        <v>555</v>
      </c>
      <c r="E73" s="802"/>
      <c r="F73" s="922" t="s">
        <v>592</v>
      </c>
      <c r="G73" s="974" t="s">
        <v>619</v>
      </c>
      <c r="H73" s="801" t="s">
        <v>1099</v>
      </c>
      <c r="I73" s="719"/>
      <c r="J73" s="698"/>
      <c r="K73" s="887"/>
      <c r="L73" s="801"/>
      <c r="M73" s="801"/>
      <c r="N73" s="906"/>
      <c r="S73" s="433"/>
      <c r="T73" s="468"/>
      <c r="U73" s="471"/>
      <c r="W73" s="484"/>
      <c r="X73" s="468"/>
      <c r="Y73" s="471"/>
    </row>
    <row r="74" spans="1:252" s="12" customFormat="1" ht="12.75">
      <c r="A74" s="801">
        <v>14</v>
      </c>
      <c r="B74" s="802" t="s">
        <v>147</v>
      </c>
      <c r="C74" s="802" t="s">
        <v>156</v>
      </c>
      <c r="D74" s="802" t="s">
        <v>555</v>
      </c>
      <c r="E74" s="802"/>
      <c r="F74" s="922" t="s">
        <v>592</v>
      </c>
      <c r="G74" s="974" t="s">
        <v>619</v>
      </c>
      <c r="H74" s="801" t="s">
        <v>1099</v>
      </c>
      <c r="I74" s="719"/>
      <c r="J74" s="698"/>
      <c r="K74" s="887"/>
      <c r="L74" s="801"/>
      <c r="M74" s="801"/>
      <c r="N74" s="906"/>
      <c r="O74" s="33"/>
      <c r="P74" s="33"/>
      <c r="Q74" s="33"/>
      <c r="R74" s="33"/>
      <c r="S74" s="433"/>
      <c r="T74" s="468"/>
      <c r="U74" s="471"/>
      <c r="V74" s="33"/>
      <c r="W74" s="484"/>
      <c r="X74" s="468"/>
      <c r="Y74" s="471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</row>
    <row r="75" spans="1:252" s="12" customFormat="1" ht="12.75">
      <c r="A75" s="801">
        <v>15</v>
      </c>
      <c r="B75" s="802" t="s">
        <v>147</v>
      </c>
      <c r="C75" s="802" t="s">
        <v>156</v>
      </c>
      <c r="D75" s="802" t="s">
        <v>555</v>
      </c>
      <c r="E75" s="802"/>
      <c r="F75" s="922" t="s">
        <v>592</v>
      </c>
      <c r="G75" s="974" t="s">
        <v>619</v>
      </c>
      <c r="H75" s="801" t="s">
        <v>1099</v>
      </c>
      <c r="I75" s="719"/>
      <c r="J75" s="698"/>
      <c r="K75" s="887"/>
      <c r="L75" s="801"/>
      <c r="M75" s="801"/>
      <c r="N75" s="906"/>
      <c r="O75" s="33"/>
      <c r="P75" s="33"/>
      <c r="Q75" s="33"/>
      <c r="R75" s="33"/>
      <c r="S75" s="433"/>
      <c r="T75" s="468"/>
      <c r="U75" s="471"/>
      <c r="V75" s="33"/>
      <c r="W75" s="484"/>
      <c r="X75" s="468"/>
      <c r="Y75" s="471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</row>
    <row r="76" spans="1:252" s="38" customFormat="1" ht="12.75">
      <c r="A76" s="801">
        <v>16</v>
      </c>
      <c r="B76" s="802" t="s">
        <v>147</v>
      </c>
      <c r="C76" s="802" t="s">
        <v>156</v>
      </c>
      <c r="D76" s="802" t="s">
        <v>555</v>
      </c>
      <c r="E76" s="802"/>
      <c r="F76" s="922" t="s">
        <v>592</v>
      </c>
      <c r="G76" s="974" t="s">
        <v>619</v>
      </c>
      <c r="H76" s="801" t="s">
        <v>1099</v>
      </c>
      <c r="I76" s="719"/>
      <c r="J76" s="698"/>
      <c r="K76" s="887"/>
      <c r="L76" s="801"/>
      <c r="M76" s="801"/>
      <c r="N76" s="906"/>
      <c r="O76" s="33"/>
      <c r="P76" s="33"/>
      <c r="Q76" s="33"/>
      <c r="R76" s="33"/>
      <c r="S76" s="433"/>
      <c r="T76" s="468"/>
      <c r="U76" s="471"/>
      <c r="V76" s="33"/>
      <c r="W76" s="484"/>
      <c r="X76" s="468"/>
      <c r="Y76" s="471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</row>
    <row r="77" spans="1:25" s="20" customFormat="1" ht="12.75">
      <c r="A77" s="802">
        <v>17</v>
      </c>
      <c r="B77" s="802" t="s">
        <v>147</v>
      </c>
      <c r="C77" s="802" t="s">
        <v>156</v>
      </c>
      <c r="D77" s="802" t="s">
        <v>555</v>
      </c>
      <c r="E77" s="802"/>
      <c r="F77" s="922" t="s">
        <v>592</v>
      </c>
      <c r="G77" s="974" t="s">
        <v>619</v>
      </c>
      <c r="H77" s="801" t="s">
        <v>1099</v>
      </c>
      <c r="I77" s="719"/>
      <c r="J77" s="698"/>
      <c r="K77" s="887"/>
      <c r="L77" s="801"/>
      <c r="M77" s="801"/>
      <c r="N77" s="906"/>
      <c r="O77" s="12"/>
      <c r="P77" s="12"/>
      <c r="Q77" s="12"/>
      <c r="S77" s="435"/>
      <c r="T77" s="468"/>
      <c r="U77" s="471"/>
      <c r="W77" s="484"/>
      <c r="X77" s="468"/>
      <c r="Y77" s="471"/>
    </row>
    <row r="78" spans="1:252" s="12" customFormat="1" ht="12.75">
      <c r="A78" s="801">
        <v>18</v>
      </c>
      <c r="B78" s="802" t="s">
        <v>147</v>
      </c>
      <c r="C78" s="802" t="s">
        <v>156</v>
      </c>
      <c r="D78" s="802" t="s">
        <v>555</v>
      </c>
      <c r="E78" s="802"/>
      <c r="F78" s="922" t="s">
        <v>599</v>
      </c>
      <c r="G78" s="974" t="s">
        <v>620</v>
      </c>
      <c r="H78" s="801" t="s">
        <v>1099</v>
      </c>
      <c r="I78" s="719"/>
      <c r="J78" s="698"/>
      <c r="K78" s="887"/>
      <c r="L78" s="801"/>
      <c r="M78" s="801"/>
      <c r="N78" s="906"/>
      <c r="R78" s="20"/>
      <c r="S78" s="435"/>
      <c r="T78" s="468"/>
      <c r="U78" s="471"/>
      <c r="V78" s="20"/>
      <c r="W78" s="484"/>
      <c r="X78" s="468"/>
      <c r="Y78" s="471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</row>
    <row r="79" spans="1:252" s="38" customFormat="1" ht="12.75">
      <c r="A79" s="801">
        <v>21</v>
      </c>
      <c r="B79" s="802" t="s">
        <v>147</v>
      </c>
      <c r="C79" s="802" t="s">
        <v>156</v>
      </c>
      <c r="D79" s="802" t="s">
        <v>555</v>
      </c>
      <c r="E79" s="802"/>
      <c r="F79" s="922" t="s">
        <v>622</v>
      </c>
      <c r="G79" s="974" t="s">
        <v>633</v>
      </c>
      <c r="H79" s="801" t="s">
        <v>1099</v>
      </c>
      <c r="I79" s="703"/>
      <c r="J79" s="46"/>
      <c r="K79" s="887"/>
      <c r="L79" s="801"/>
      <c r="M79" s="801"/>
      <c r="N79" s="906"/>
      <c r="O79" s="33"/>
      <c r="P79" s="33"/>
      <c r="Q79" s="33"/>
      <c r="R79" s="33"/>
      <c r="S79" s="433"/>
      <c r="T79" s="468"/>
      <c r="U79" s="471"/>
      <c r="V79" s="33"/>
      <c r="W79" s="484"/>
      <c r="X79" s="468"/>
      <c r="Y79" s="471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</row>
    <row r="80" spans="1:252" s="38" customFormat="1" ht="12.75">
      <c r="A80" s="801">
        <v>24</v>
      </c>
      <c r="B80" s="802" t="s">
        <v>147</v>
      </c>
      <c r="C80" s="802" t="s">
        <v>156</v>
      </c>
      <c r="D80" s="802" t="s">
        <v>555</v>
      </c>
      <c r="E80" s="802"/>
      <c r="F80" s="922" t="s">
        <v>634</v>
      </c>
      <c r="G80" s="974" t="s">
        <v>635</v>
      </c>
      <c r="H80" s="801" t="s">
        <v>1099</v>
      </c>
      <c r="I80" s="720"/>
      <c r="J80" s="46"/>
      <c r="K80" s="801"/>
      <c r="L80" s="801"/>
      <c r="M80" s="801"/>
      <c r="N80" s="906"/>
      <c r="O80" s="33"/>
      <c r="P80" s="33"/>
      <c r="Q80" s="33"/>
      <c r="R80" s="33"/>
      <c r="S80" s="433"/>
      <c r="T80" s="468"/>
      <c r="U80" s="471"/>
      <c r="V80" s="33"/>
      <c r="W80" s="484"/>
      <c r="X80" s="468"/>
      <c r="Y80" s="471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</row>
    <row r="81" spans="1:252" s="38" customFormat="1" ht="12.75">
      <c r="A81" s="801">
        <v>25</v>
      </c>
      <c r="B81" s="802" t="s">
        <v>147</v>
      </c>
      <c r="C81" s="802" t="s">
        <v>156</v>
      </c>
      <c r="D81" s="802" t="s">
        <v>555</v>
      </c>
      <c r="E81" s="802"/>
      <c r="F81" s="922" t="s">
        <v>628</v>
      </c>
      <c r="G81" s="974" t="s">
        <v>670</v>
      </c>
      <c r="H81" s="801" t="s">
        <v>1099</v>
      </c>
      <c r="I81" s="703"/>
      <c r="J81" s="46"/>
      <c r="K81" s="801"/>
      <c r="L81" s="801"/>
      <c r="M81" s="801"/>
      <c r="N81" s="906"/>
      <c r="O81" s="33"/>
      <c r="P81" s="33"/>
      <c r="Q81" s="33"/>
      <c r="R81" s="33"/>
      <c r="S81" s="433"/>
      <c r="T81" s="468"/>
      <c r="U81" s="471"/>
      <c r="V81" s="33"/>
      <c r="W81" s="484"/>
      <c r="X81" s="468"/>
      <c r="Y81" s="471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</row>
    <row r="82" spans="1:252" s="38" customFormat="1" ht="12.75">
      <c r="A82" s="881">
        <v>26</v>
      </c>
      <c r="B82" s="846" t="s">
        <v>147</v>
      </c>
      <c r="C82" s="846" t="s">
        <v>156</v>
      </c>
      <c r="D82" s="846" t="s">
        <v>555</v>
      </c>
      <c r="E82" s="846"/>
      <c r="F82" s="923" t="s">
        <v>671</v>
      </c>
      <c r="G82" s="975" t="s">
        <v>672</v>
      </c>
      <c r="H82" s="801" t="s">
        <v>1099</v>
      </c>
      <c r="I82" s="721"/>
      <c r="J82" s="722"/>
      <c r="K82" s="881"/>
      <c r="L82" s="801"/>
      <c r="M82" s="801"/>
      <c r="N82" s="888"/>
      <c r="O82" s="33"/>
      <c r="P82" s="33"/>
      <c r="Q82" s="33"/>
      <c r="R82" s="33"/>
      <c r="S82" s="433"/>
      <c r="T82" s="468"/>
      <c r="U82" s="471"/>
      <c r="V82" s="33"/>
      <c r="W82" s="484"/>
      <c r="X82" s="468"/>
      <c r="Y82" s="471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</row>
    <row r="83" spans="1:252" s="26" customFormat="1" ht="12.75">
      <c r="A83" s="876">
        <v>29</v>
      </c>
      <c r="B83" s="802" t="s">
        <v>147</v>
      </c>
      <c r="C83" s="802" t="s">
        <v>156</v>
      </c>
      <c r="D83" s="802" t="s">
        <v>555</v>
      </c>
      <c r="E83" s="802"/>
      <c r="F83" s="922" t="s">
        <v>644</v>
      </c>
      <c r="G83" s="979" t="s">
        <v>673</v>
      </c>
      <c r="H83" s="801" t="s">
        <v>1099</v>
      </c>
      <c r="I83" s="361"/>
      <c r="J83" s="360"/>
      <c r="K83" s="1005"/>
      <c r="L83" s="801"/>
      <c r="M83" s="801"/>
      <c r="N83" s="888"/>
      <c r="O83" s="33"/>
      <c r="P83" s="33"/>
      <c r="Q83" s="33"/>
      <c r="R83" s="33"/>
      <c r="S83" s="433"/>
      <c r="T83" s="468"/>
      <c r="U83" s="471"/>
      <c r="V83" s="33"/>
      <c r="W83" s="484"/>
      <c r="X83" s="468"/>
      <c r="Y83" s="471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</row>
    <row r="84" spans="1:252" s="26" customFormat="1" ht="12.75">
      <c r="A84" s="876">
        <v>30</v>
      </c>
      <c r="B84" s="802" t="s">
        <v>147</v>
      </c>
      <c r="C84" s="802" t="s">
        <v>156</v>
      </c>
      <c r="D84" s="802" t="s">
        <v>555</v>
      </c>
      <c r="E84" s="802"/>
      <c r="F84" s="922" t="s">
        <v>652</v>
      </c>
      <c r="G84" s="979" t="s">
        <v>674</v>
      </c>
      <c r="H84" s="801" t="s">
        <v>1099</v>
      </c>
      <c r="I84" s="361"/>
      <c r="J84" s="360"/>
      <c r="K84" s="1005"/>
      <c r="L84" s="801"/>
      <c r="M84" s="801"/>
      <c r="N84" s="906"/>
      <c r="O84" s="33"/>
      <c r="P84" s="33"/>
      <c r="Q84" s="33"/>
      <c r="R84" s="33"/>
      <c r="S84" s="433"/>
      <c r="T84" s="468"/>
      <c r="U84" s="471"/>
      <c r="V84" s="33"/>
      <c r="W84" s="484"/>
      <c r="X84" s="468"/>
      <c r="Y84" s="471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</row>
    <row r="85" spans="1:252" s="26" customFormat="1" ht="12.75">
      <c r="A85" s="883">
        <v>31</v>
      </c>
      <c r="B85" s="846" t="s">
        <v>147</v>
      </c>
      <c r="C85" s="846" t="s">
        <v>156</v>
      </c>
      <c r="D85" s="846" t="s">
        <v>555</v>
      </c>
      <c r="E85" s="846"/>
      <c r="F85" s="923" t="s">
        <v>676</v>
      </c>
      <c r="G85" s="975" t="s">
        <v>696</v>
      </c>
      <c r="H85" s="801" t="s">
        <v>1099</v>
      </c>
      <c r="I85" s="721"/>
      <c r="J85" s="722"/>
      <c r="K85" s="881"/>
      <c r="L85" s="801"/>
      <c r="M85" s="801"/>
      <c r="N85" s="888"/>
      <c r="O85" s="33"/>
      <c r="P85" s="33"/>
      <c r="Q85" s="33"/>
      <c r="R85" s="33"/>
      <c r="S85" s="433"/>
      <c r="T85" s="468"/>
      <c r="U85" s="471"/>
      <c r="V85" s="33"/>
      <c r="W85" s="484"/>
      <c r="X85" s="468"/>
      <c r="Y85" s="471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  <c r="GU85" s="33"/>
      <c r="GV85" s="33"/>
      <c r="GW85" s="33"/>
      <c r="GX85" s="33"/>
      <c r="GY85" s="33"/>
      <c r="GZ85" s="33"/>
      <c r="HA85" s="33"/>
      <c r="HB85" s="33"/>
      <c r="HC85" s="33"/>
      <c r="HD85" s="33"/>
      <c r="HE85" s="33"/>
      <c r="HF85" s="33"/>
      <c r="HG85" s="33"/>
      <c r="HH85" s="33"/>
      <c r="HI85" s="33"/>
      <c r="HJ85" s="33"/>
      <c r="HK85" s="33"/>
      <c r="HL85" s="33"/>
      <c r="HM85" s="33"/>
      <c r="HN85" s="33"/>
      <c r="HO85" s="33"/>
      <c r="HP85" s="33"/>
      <c r="HQ85" s="33"/>
      <c r="HR85" s="33"/>
      <c r="HS85" s="33"/>
      <c r="HT85" s="33"/>
      <c r="HU85" s="33"/>
      <c r="HV85" s="33"/>
      <c r="HW85" s="33"/>
      <c r="HX85" s="33"/>
      <c r="HY85" s="33"/>
      <c r="HZ85" s="33"/>
      <c r="IA85" s="33"/>
      <c r="IB85" s="33"/>
      <c r="IC85" s="33"/>
      <c r="ID85" s="33"/>
      <c r="IE85" s="33"/>
      <c r="IF85" s="33"/>
      <c r="IG85" s="33"/>
      <c r="IH85" s="33"/>
      <c r="II85" s="33"/>
      <c r="IJ85" s="33"/>
      <c r="IK85" s="33"/>
      <c r="IL85" s="33"/>
      <c r="IM85" s="33"/>
      <c r="IN85" s="33"/>
      <c r="IO85" s="33"/>
      <c r="IP85" s="33"/>
      <c r="IQ85" s="33"/>
      <c r="IR85" s="33"/>
    </row>
    <row r="86" spans="1:252" s="26" customFormat="1" ht="12.75">
      <c r="A86" s="883">
        <v>32</v>
      </c>
      <c r="B86" s="846" t="s">
        <v>147</v>
      </c>
      <c r="C86" s="846" t="s">
        <v>156</v>
      </c>
      <c r="D86" s="846" t="s">
        <v>555</v>
      </c>
      <c r="E86" s="846"/>
      <c r="F86" s="923" t="s">
        <v>676</v>
      </c>
      <c r="G86" s="975" t="s">
        <v>696</v>
      </c>
      <c r="H86" s="801" t="s">
        <v>1099</v>
      </c>
      <c r="I86" s="721"/>
      <c r="J86" s="722"/>
      <c r="K86" s="881"/>
      <c r="L86" s="801"/>
      <c r="M86" s="801"/>
      <c r="N86" s="888"/>
      <c r="O86" s="33"/>
      <c r="P86" s="33"/>
      <c r="Q86" s="33"/>
      <c r="R86" s="33"/>
      <c r="S86" s="433"/>
      <c r="T86" s="468"/>
      <c r="U86" s="471"/>
      <c r="V86" s="33"/>
      <c r="W86" s="484"/>
      <c r="X86" s="468"/>
      <c r="Y86" s="471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  <c r="HT86" s="33"/>
      <c r="HU86" s="33"/>
      <c r="HV86" s="33"/>
      <c r="HW86" s="33"/>
      <c r="HX86" s="33"/>
      <c r="HY86" s="33"/>
      <c r="HZ86" s="33"/>
      <c r="IA86" s="33"/>
      <c r="IB86" s="33"/>
      <c r="IC86" s="33"/>
      <c r="ID86" s="33"/>
      <c r="IE86" s="33"/>
      <c r="IF86" s="33"/>
      <c r="IG86" s="33"/>
      <c r="IH86" s="33"/>
      <c r="II86" s="33"/>
      <c r="IJ86" s="33"/>
      <c r="IK86" s="33"/>
      <c r="IL86" s="33"/>
      <c r="IM86" s="33"/>
      <c r="IN86" s="33"/>
      <c r="IO86" s="33"/>
      <c r="IP86" s="33"/>
      <c r="IQ86" s="33"/>
      <c r="IR86" s="33"/>
    </row>
    <row r="87" spans="1:252" s="351" customFormat="1" ht="12.75">
      <c r="A87" s="883">
        <v>35</v>
      </c>
      <c r="B87" s="846" t="s">
        <v>147</v>
      </c>
      <c r="C87" s="846" t="s">
        <v>156</v>
      </c>
      <c r="D87" s="846" t="s">
        <v>555</v>
      </c>
      <c r="E87" s="846"/>
      <c r="F87" s="923" t="s">
        <v>699</v>
      </c>
      <c r="G87" s="975" t="s">
        <v>732</v>
      </c>
      <c r="H87" s="801" t="s">
        <v>1099</v>
      </c>
      <c r="I87" s="721"/>
      <c r="J87" s="722"/>
      <c r="K87" s="881"/>
      <c r="L87" s="881"/>
      <c r="M87" s="881"/>
      <c r="N87" s="907"/>
      <c r="O87" s="327"/>
      <c r="P87" s="327"/>
      <c r="Q87" s="327"/>
      <c r="R87" s="327"/>
      <c r="S87" s="437"/>
      <c r="T87" s="468"/>
      <c r="U87" s="471"/>
      <c r="V87" s="327"/>
      <c r="W87" s="484"/>
      <c r="X87" s="468"/>
      <c r="Y87" s="471"/>
      <c r="Z87" s="327"/>
      <c r="AA87" s="327"/>
      <c r="AB87" s="327"/>
      <c r="AC87" s="327"/>
      <c r="AD87" s="327"/>
      <c r="AE87" s="327"/>
      <c r="AF87" s="327"/>
      <c r="AG87" s="327"/>
      <c r="AH87" s="327"/>
      <c r="AI87" s="327"/>
      <c r="AJ87" s="327"/>
      <c r="AK87" s="327"/>
      <c r="AL87" s="327"/>
      <c r="AM87" s="327"/>
      <c r="AN87" s="327"/>
      <c r="AO87" s="327"/>
      <c r="AP87" s="327"/>
      <c r="AQ87" s="327"/>
      <c r="AR87" s="327"/>
      <c r="AS87" s="327"/>
      <c r="AT87" s="327"/>
      <c r="AU87" s="327"/>
      <c r="AV87" s="327"/>
      <c r="AW87" s="327"/>
      <c r="AX87" s="327"/>
      <c r="AY87" s="327"/>
      <c r="AZ87" s="327"/>
      <c r="BA87" s="327"/>
      <c r="BB87" s="327"/>
      <c r="BC87" s="327"/>
      <c r="BD87" s="327"/>
      <c r="BE87" s="327"/>
      <c r="BF87" s="327"/>
      <c r="BG87" s="327"/>
      <c r="BH87" s="327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7"/>
      <c r="BU87" s="327"/>
      <c r="BV87" s="327"/>
      <c r="BW87" s="327"/>
      <c r="BX87" s="327"/>
      <c r="BY87" s="327"/>
      <c r="BZ87" s="327"/>
      <c r="CA87" s="327"/>
      <c r="CB87" s="327"/>
      <c r="CC87" s="327"/>
      <c r="CD87" s="327"/>
      <c r="CE87" s="327"/>
      <c r="CF87" s="327"/>
      <c r="CG87" s="327"/>
      <c r="CH87" s="327"/>
      <c r="CI87" s="327"/>
      <c r="CJ87" s="327"/>
      <c r="CK87" s="327"/>
      <c r="CL87" s="327"/>
      <c r="CM87" s="327"/>
      <c r="CN87" s="327"/>
      <c r="CO87" s="327"/>
      <c r="CP87" s="327"/>
      <c r="CQ87" s="327"/>
      <c r="CR87" s="327"/>
      <c r="CS87" s="327"/>
      <c r="CT87" s="327"/>
      <c r="CU87" s="327"/>
      <c r="CV87" s="327"/>
      <c r="CW87" s="327"/>
      <c r="CX87" s="327"/>
      <c r="CY87" s="327"/>
      <c r="CZ87" s="327"/>
      <c r="DA87" s="327"/>
      <c r="DB87" s="327"/>
      <c r="DC87" s="327"/>
      <c r="DD87" s="327"/>
      <c r="DE87" s="327"/>
      <c r="DF87" s="327"/>
      <c r="DG87" s="327"/>
      <c r="DH87" s="327"/>
      <c r="DI87" s="327"/>
      <c r="DJ87" s="327"/>
      <c r="DK87" s="327"/>
      <c r="DL87" s="327"/>
      <c r="DM87" s="327"/>
      <c r="DN87" s="327"/>
      <c r="DO87" s="327"/>
      <c r="DP87" s="327"/>
      <c r="DQ87" s="327"/>
      <c r="DR87" s="327"/>
      <c r="DS87" s="327"/>
      <c r="DT87" s="327"/>
      <c r="DU87" s="327"/>
      <c r="DV87" s="327"/>
      <c r="DW87" s="327"/>
      <c r="DX87" s="327"/>
      <c r="DY87" s="327"/>
      <c r="DZ87" s="327"/>
      <c r="EA87" s="327"/>
      <c r="EB87" s="327"/>
      <c r="EC87" s="327"/>
      <c r="ED87" s="327"/>
      <c r="EE87" s="327"/>
      <c r="EF87" s="327"/>
      <c r="EG87" s="327"/>
      <c r="EH87" s="327"/>
      <c r="EI87" s="327"/>
      <c r="EJ87" s="327"/>
      <c r="EK87" s="327"/>
      <c r="EL87" s="327"/>
      <c r="EM87" s="327"/>
      <c r="EN87" s="327"/>
      <c r="EO87" s="327"/>
      <c r="EP87" s="327"/>
      <c r="EQ87" s="327"/>
      <c r="ER87" s="327"/>
      <c r="ES87" s="327"/>
      <c r="ET87" s="327"/>
      <c r="EU87" s="327"/>
      <c r="EV87" s="327"/>
      <c r="EW87" s="327"/>
      <c r="EX87" s="327"/>
      <c r="EY87" s="327"/>
      <c r="EZ87" s="327"/>
      <c r="FA87" s="327"/>
      <c r="FB87" s="327"/>
      <c r="FC87" s="327"/>
      <c r="FD87" s="327"/>
      <c r="FE87" s="327"/>
      <c r="FF87" s="327"/>
      <c r="FG87" s="327"/>
      <c r="FH87" s="327"/>
      <c r="FI87" s="327"/>
      <c r="FJ87" s="327"/>
      <c r="FK87" s="327"/>
      <c r="FL87" s="327"/>
      <c r="FM87" s="327"/>
      <c r="FN87" s="327"/>
      <c r="FO87" s="327"/>
      <c r="FP87" s="327"/>
      <c r="FQ87" s="327"/>
      <c r="FR87" s="327"/>
      <c r="FS87" s="327"/>
      <c r="FT87" s="327"/>
      <c r="FU87" s="327"/>
      <c r="FV87" s="327"/>
      <c r="FW87" s="327"/>
      <c r="FX87" s="327"/>
      <c r="FY87" s="327"/>
      <c r="FZ87" s="327"/>
      <c r="GA87" s="327"/>
      <c r="GB87" s="327"/>
      <c r="GC87" s="327"/>
      <c r="GD87" s="327"/>
      <c r="GE87" s="327"/>
      <c r="GF87" s="327"/>
      <c r="GG87" s="327"/>
      <c r="GH87" s="327"/>
      <c r="GI87" s="327"/>
      <c r="GJ87" s="327"/>
      <c r="GK87" s="327"/>
      <c r="GL87" s="327"/>
      <c r="GM87" s="327"/>
      <c r="GN87" s="327"/>
      <c r="GO87" s="327"/>
      <c r="GP87" s="327"/>
      <c r="GQ87" s="327"/>
      <c r="GR87" s="327"/>
      <c r="GS87" s="327"/>
      <c r="GT87" s="327"/>
      <c r="GU87" s="327"/>
      <c r="GV87" s="327"/>
      <c r="GW87" s="327"/>
      <c r="GX87" s="327"/>
      <c r="GY87" s="327"/>
      <c r="GZ87" s="327"/>
      <c r="HA87" s="327"/>
      <c r="HB87" s="327"/>
      <c r="HC87" s="327"/>
      <c r="HD87" s="327"/>
      <c r="HE87" s="327"/>
      <c r="HF87" s="327"/>
      <c r="HG87" s="327"/>
      <c r="HH87" s="327"/>
      <c r="HI87" s="327"/>
      <c r="HJ87" s="327"/>
      <c r="HK87" s="327"/>
      <c r="HL87" s="327"/>
      <c r="HM87" s="327"/>
      <c r="HN87" s="327"/>
      <c r="HO87" s="327"/>
      <c r="HP87" s="327"/>
      <c r="HQ87" s="327"/>
      <c r="HR87" s="327"/>
      <c r="HS87" s="327"/>
      <c r="HT87" s="327"/>
      <c r="HU87" s="327"/>
      <c r="HV87" s="327"/>
      <c r="HW87" s="327"/>
      <c r="HX87" s="327"/>
      <c r="HY87" s="327"/>
      <c r="HZ87" s="327"/>
      <c r="IA87" s="327"/>
      <c r="IB87" s="327"/>
      <c r="IC87" s="327"/>
      <c r="ID87" s="327"/>
      <c r="IE87" s="327"/>
      <c r="IF87" s="327"/>
      <c r="IG87" s="327"/>
      <c r="IH87" s="327"/>
      <c r="II87" s="327"/>
      <c r="IJ87" s="327"/>
      <c r="IK87" s="327"/>
      <c r="IL87" s="327"/>
      <c r="IM87" s="327"/>
      <c r="IN87" s="327"/>
      <c r="IO87" s="327"/>
      <c r="IP87" s="327"/>
      <c r="IQ87" s="327"/>
      <c r="IR87" s="327"/>
    </row>
    <row r="88" spans="1:252" s="351" customFormat="1" ht="12.75">
      <c r="A88" s="801">
        <v>36</v>
      </c>
      <c r="B88" s="802" t="s">
        <v>147</v>
      </c>
      <c r="C88" s="802" t="s">
        <v>156</v>
      </c>
      <c r="D88" s="802" t="s">
        <v>555</v>
      </c>
      <c r="E88" s="802"/>
      <c r="F88" s="922" t="s">
        <v>708</v>
      </c>
      <c r="G88" s="974" t="s">
        <v>731</v>
      </c>
      <c r="H88" s="801" t="s">
        <v>1099</v>
      </c>
      <c r="I88" s="720"/>
      <c r="J88" s="46"/>
      <c r="K88" s="1005"/>
      <c r="L88" s="801"/>
      <c r="M88" s="801"/>
      <c r="N88" s="897"/>
      <c r="O88" s="327"/>
      <c r="P88" s="327"/>
      <c r="Q88" s="327"/>
      <c r="R88" s="327"/>
      <c r="S88" s="437"/>
      <c r="T88" s="468"/>
      <c r="U88" s="471"/>
      <c r="V88" s="327"/>
      <c r="W88" s="484"/>
      <c r="X88" s="468"/>
      <c r="Y88" s="471"/>
      <c r="Z88" s="327"/>
      <c r="AA88" s="327"/>
      <c r="AB88" s="327"/>
      <c r="AC88" s="327"/>
      <c r="AD88" s="327"/>
      <c r="AE88" s="327"/>
      <c r="AF88" s="327"/>
      <c r="AG88" s="327"/>
      <c r="AH88" s="327"/>
      <c r="AI88" s="327"/>
      <c r="AJ88" s="327"/>
      <c r="AK88" s="327"/>
      <c r="AL88" s="327"/>
      <c r="AM88" s="327"/>
      <c r="AN88" s="327"/>
      <c r="AO88" s="327"/>
      <c r="AP88" s="327"/>
      <c r="AQ88" s="327"/>
      <c r="AR88" s="327"/>
      <c r="AS88" s="327"/>
      <c r="AT88" s="327"/>
      <c r="AU88" s="327"/>
      <c r="AV88" s="327"/>
      <c r="AW88" s="327"/>
      <c r="AX88" s="327"/>
      <c r="AY88" s="327"/>
      <c r="AZ88" s="327"/>
      <c r="BA88" s="327"/>
      <c r="BB88" s="327"/>
      <c r="BC88" s="327"/>
      <c r="BD88" s="327"/>
      <c r="BE88" s="327"/>
      <c r="BF88" s="327"/>
      <c r="BG88" s="327"/>
      <c r="BH88" s="327"/>
      <c r="BI88" s="327"/>
      <c r="BJ88" s="327"/>
      <c r="BK88" s="327"/>
      <c r="BL88" s="327"/>
      <c r="BM88" s="327"/>
      <c r="BN88" s="327"/>
      <c r="BO88" s="327"/>
      <c r="BP88" s="327"/>
      <c r="BQ88" s="327"/>
      <c r="BR88" s="327"/>
      <c r="BS88" s="327"/>
      <c r="BT88" s="327"/>
      <c r="BU88" s="327"/>
      <c r="BV88" s="327"/>
      <c r="BW88" s="327"/>
      <c r="BX88" s="327"/>
      <c r="BY88" s="327"/>
      <c r="BZ88" s="327"/>
      <c r="CA88" s="327"/>
      <c r="CB88" s="327"/>
      <c r="CC88" s="327"/>
      <c r="CD88" s="327"/>
      <c r="CE88" s="327"/>
      <c r="CF88" s="327"/>
      <c r="CG88" s="327"/>
      <c r="CH88" s="327"/>
      <c r="CI88" s="327"/>
      <c r="CJ88" s="327"/>
      <c r="CK88" s="327"/>
      <c r="CL88" s="327"/>
      <c r="CM88" s="327"/>
      <c r="CN88" s="327"/>
      <c r="CO88" s="327"/>
      <c r="CP88" s="327"/>
      <c r="CQ88" s="327"/>
      <c r="CR88" s="327"/>
      <c r="CS88" s="327"/>
      <c r="CT88" s="327"/>
      <c r="CU88" s="327"/>
      <c r="CV88" s="327"/>
      <c r="CW88" s="327"/>
      <c r="CX88" s="327"/>
      <c r="CY88" s="327"/>
      <c r="CZ88" s="327"/>
      <c r="DA88" s="327"/>
      <c r="DB88" s="327"/>
      <c r="DC88" s="327"/>
      <c r="DD88" s="327"/>
      <c r="DE88" s="327"/>
      <c r="DF88" s="327"/>
      <c r="DG88" s="327"/>
      <c r="DH88" s="327"/>
      <c r="DI88" s="327"/>
      <c r="DJ88" s="327"/>
      <c r="DK88" s="327"/>
      <c r="DL88" s="327"/>
      <c r="DM88" s="327"/>
      <c r="DN88" s="327"/>
      <c r="DO88" s="327"/>
      <c r="DP88" s="327"/>
      <c r="DQ88" s="327"/>
      <c r="DR88" s="327"/>
      <c r="DS88" s="327"/>
      <c r="DT88" s="327"/>
      <c r="DU88" s="327"/>
      <c r="DV88" s="327"/>
      <c r="DW88" s="327"/>
      <c r="DX88" s="327"/>
      <c r="DY88" s="327"/>
      <c r="DZ88" s="327"/>
      <c r="EA88" s="327"/>
      <c r="EB88" s="327"/>
      <c r="EC88" s="327"/>
      <c r="ED88" s="327"/>
      <c r="EE88" s="327"/>
      <c r="EF88" s="327"/>
      <c r="EG88" s="327"/>
      <c r="EH88" s="327"/>
      <c r="EI88" s="327"/>
      <c r="EJ88" s="327"/>
      <c r="EK88" s="327"/>
      <c r="EL88" s="327"/>
      <c r="EM88" s="327"/>
      <c r="EN88" s="327"/>
      <c r="EO88" s="327"/>
      <c r="EP88" s="327"/>
      <c r="EQ88" s="327"/>
      <c r="ER88" s="327"/>
      <c r="ES88" s="327"/>
      <c r="ET88" s="327"/>
      <c r="EU88" s="327"/>
      <c r="EV88" s="327"/>
      <c r="EW88" s="327"/>
      <c r="EX88" s="327"/>
      <c r="EY88" s="327"/>
      <c r="EZ88" s="327"/>
      <c r="FA88" s="327"/>
      <c r="FB88" s="327"/>
      <c r="FC88" s="327"/>
      <c r="FD88" s="327"/>
      <c r="FE88" s="327"/>
      <c r="FF88" s="327"/>
      <c r="FG88" s="327"/>
      <c r="FH88" s="327"/>
      <c r="FI88" s="327"/>
      <c r="FJ88" s="327"/>
      <c r="FK88" s="327"/>
      <c r="FL88" s="327"/>
      <c r="FM88" s="327"/>
      <c r="FN88" s="327"/>
      <c r="FO88" s="327"/>
      <c r="FP88" s="327"/>
      <c r="FQ88" s="327"/>
      <c r="FR88" s="327"/>
      <c r="FS88" s="327"/>
      <c r="FT88" s="327"/>
      <c r="FU88" s="327"/>
      <c r="FV88" s="327"/>
      <c r="FW88" s="327"/>
      <c r="FX88" s="327"/>
      <c r="FY88" s="327"/>
      <c r="FZ88" s="327"/>
      <c r="GA88" s="327"/>
      <c r="GB88" s="327"/>
      <c r="GC88" s="327"/>
      <c r="GD88" s="327"/>
      <c r="GE88" s="327"/>
      <c r="GF88" s="327"/>
      <c r="GG88" s="327"/>
      <c r="GH88" s="327"/>
      <c r="GI88" s="327"/>
      <c r="GJ88" s="327"/>
      <c r="GK88" s="327"/>
      <c r="GL88" s="327"/>
      <c r="GM88" s="327"/>
      <c r="GN88" s="327"/>
      <c r="GO88" s="327"/>
      <c r="GP88" s="327"/>
      <c r="GQ88" s="327"/>
      <c r="GR88" s="327"/>
      <c r="GS88" s="327"/>
      <c r="GT88" s="327"/>
      <c r="GU88" s="327"/>
      <c r="GV88" s="327"/>
      <c r="GW88" s="327"/>
      <c r="GX88" s="327"/>
      <c r="GY88" s="327"/>
      <c r="GZ88" s="327"/>
      <c r="HA88" s="327"/>
      <c r="HB88" s="327"/>
      <c r="HC88" s="327"/>
      <c r="HD88" s="327"/>
      <c r="HE88" s="327"/>
      <c r="HF88" s="327"/>
      <c r="HG88" s="327"/>
      <c r="HH88" s="327"/>
      <c r="HI88" s="327"/>
      <c r="HJ88" s="327"/>
      <c r="HK88" s="327"/>
      <c r="HL88" s="327"/>
      <c r="HM88" s="327"/>
      <c r="HN88" s="327"/>
      <c r="HO88" s="327"/>
      <c r="HP88" s="327"/>
      <c r="HQ88" s="327"/>
      <c r="HR88" s="327"/>
      <c r="HS88" s="327"/>
      <c r="HT88" s="327"/>
      <c r="HU88" s="327"/>
      <c r="HV88" s="327"/>
      <c r="HW88" s="327"/>
      <c r="HX88" s="327"/>
      <c r="HY88" s="327"/>
      <c r="HZ88" s="327"/>
      <c r="IA88" s="327"/>
      <c r="IB88" s="327"/>
      <c r="IC88" s="327"/>
      <c r="ID88" s="327"/>
      <c r="IE88" s="327"/>
      <c r="IF88" s="327"/>
      <c r="IG88" s="327"/>
      <c r="IH88" s="327"/>
      <c r="II88" s="327"/>
      <c r="IJ88" s="327"/>
      <c r="IK88" s="327"/>
      <c r="IL88" s="327"/>
      <c r="IM88" s="327"/>
      <c r="IN88" s="327"/>
      <c r="IO88" s="327"/>
      <c r="IP88" s="327"/>
      <c r="IQ88" s="327"/>
      <c r="IR88" s="327"/>
    </row>
    <row r="89" spans="1:252" s="351" customFormat="1" ht="12.75">
      <c r="A89" s="883" t="s">
        <v>773</v>
      </c>
      <c r="B89" s="846" t="s">
        <v>147</v>
      </c>
      <c r="C89" s="846" t="s">
        <v>156</v>
      </c>
      <c r="D89" s="846" t="s">
        <v>555</v>
      </c>
      <c r="E89" s="846"/>
      <c r="F89" s="923" t="s">
        <v>774</v>
      </c>
      <c r="G89" s="975" t="s">
        <v>775</v>
      </c>
      <c r="H89" s="801" t="s">
        <v>1099</v>
      </c>
      <c r="I89" s="721"/>
      <c r="J89" s="722"/>
      <c r="K89" s="881"/>
      <c r="L89" s="881"/>
      <c r="M89" s="881"/>
      <c r="N89" s="897"/>
      <c r="O89" s="327"/>
      <c r="P89" s="327"/>
      <c r="Q89" s="327"/>
      <c r="R89" s="327"/>
      <c r="S89" s="437"/>
      <c r="T89" s="468"/>
      <c r="U89" s="471"/>
      <c r="V89" s="327"/>
      <c r="W89" s="484"/>
      <c r="X89" s="468"/>
      <c r="Y89" s="471"/>
      <c r="Z89" s="327"/>
      <c r="AA89" s="327"/>
      <c r="AB89" s="327"/>
      <c r="AC89" s="327"/>
      <c r="AD89" s="327"/>
      <c r="AE89" s="327"/>
      <c r="AF89" s="327"/>
      <c r="AG89" s="327"/>
      <c r="AH89" s="327"/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W89" s="327"/>
      <c r="AX89" s="327"/>
      <c r="AY89" s="327"/>
      <c r="AZ89" s="327"/>
      <c r="BA89" s="327"/>
      <c r="BB89" s="327"/>
      <c r="BC89" s="327"/>
      <c r="BD89" s="327"/>
      <c r="BE89" s="327"/>
      <c r="BF89" s="327"/>
      <c r="BG89" s="327"/>
      <c r="BH89" s="327"/>
      <c r="BI89" s="327"/>
      <c r="BJ89" s="327"/>
      <c r="BK89" s="327"/>
      <c r="BL89" s="327"/>
      <c r="BM89" s="327"/>
      <c r="BN89" s="327"/>
      <c r="BO89" s="327"/>
      <c r="BP89" s="327"/>
      <c r="BQ89" s="327"/>
      <c r="BR89" s="327"/>
      <c r="BS89" s="327"/>
      <c r="BT89" s="327"/>
      <c r="BU89" s="327"/>
      <c r="BV89" s="327"/>
      <c r="BW89" s="327"/>
      <c r="BX89" s="327"/>
      <c r="BY89" s="327"/>
      <c r="BZ89" s="327"/>
      <c r="CA89" s="327"/>
      <c r="CB89" s="327"/>
      <c r="CC89" s="327"/>
      <c r="CD89" s="327"/>
      <c r="CE89" s="327"/>
      <c r="CF89" s="327"/>
      <c r="CG89" s="327"/>
      <c r="CH89" s="327"/>
      <c r="CI89" s="327"/>
      <c r="CJ89" s="327"/>
      <c r="CK89" s="327"/>
      <c r="CL89" s="327"/>
      <c r="CM89" s="327"/>
      <c r="CN89" s="327"/>
      <c r="CO89" s="327"/>
      <c r="CP89" s="327"/>
      <c r="CQ89" s="327"/>
      <c r="CR89" s="327"/>
      <c r="CS89" s="327"/>
      <c r="CT89" s="327"/>
      <c r="CU89" s="327"/>
      <c r="CV89" s="327"/>
      <c r="CW89" s="327"/>
      <c r="CX89" s="327"/>
      <c r="CY89" s="327"/>
      <c r="CZ89" s="327"/>
      <c r="DA89" s="327"/>
      <c r="DB89" s="327"/>
      <c r="DC89" s="327"/>
      <c r="DD89" s="327"/>
      <c r="DE89" s="327"/>
      <c r="DF89" s="327"/>
      <c r="DG89" s="327"/>
      <c r="DH89" s="327"/>
      <c r="DI89" s="327"/>
      <c r="DJ89" s="327"/>
      <c r="DK89" s="327"/>
      <c r="DL89" s="327"/>
      <c r="DM89" s="327"/>
      <c r="DN89" s="327"/>
      <c r="DO89" s="327"/>
      <c r="DP89" s="327"/>
      <c r="DQ89" s="327"/>
      <c r="DR89" s="327"/>
      <c r="DS89" s="327"/>
      <c r="DT89" s="327"/>
      <c r="DU89" s="327"/>
      <c r="DV89" s="327"/>
      <c r="DW89" s="327"/>
      <c r="DX89" s="327"/>
      <c r="DY89" s="327"/>
      <c r="DZ89" s="327"/>
      <c r="EA89" s="327"/>
      <c r="EB89" s="327"/>
      <c r="EC89" s="327"/>
      <c r="ED89" s="327"/>
      <c r="EE89" s="327"/>
      <c r="EF89" s="327"/>
      <c r="EG89" s="327"/>
      <c r="EH89" s="327"/>
      <c r="EI89" s="327"/>
      <c r="EJ89" s="327"/>
      <c r="EK89" s="327"/>
      <c r="EL89" s="327"/>
      <c r="EM89" s="327"/>
      <c r="EN89" s="327"/>
      <c r="EO89" s="327"/>
      <c r="EP89" s="327"/>
      <c r="EQ89" s="327"/>
      <c r="ER89" s="327"/>
      <c r="ES89" s="327"/>
      <c r="ET89" s="327"/>
      <c r="EU89" s="327"/>
      <c r="EV89" s="327"/>
      <c r="EW89" s="327"/>
      <c r="EX89" s="327"/>
      <c r="EY89" s="327"/>
      <c r="EZ89" s="327"/>
      <c r="FA89" s="327"/>
      <c r="FB89" s="327"/>
      <c r="FC89" s="327"/>
      <c r="FD89" s="327"/>
      <c r="FE89" s="327"/>
      <c r="FF89" s="327"/>
      <c r="FG89" s="327"/>
      <c r="FH89" s="327"/>
      <c r="FI89" s="327"/>
      <c r="FJ89" s="327"/>
      <c r="FK89" s="327"/>
      <c r="FL89" s="327"/>
      <c r="FM89" s="327"/>
      <c r="FN89" s="327"/>
      <c r="FO89" s="327"/>
      <c r="FP89" s="327"/>
      <c r="FQ89" s="327"/>
      <c r="FR89" s="327"/>
      <c r="FS89" s="327"/>
      <c r="FT89" s="327"/>
      <c r="FU89" s="327"/>
      <c r="FV89" s="327"/>
      <c r="FW89" s="327"/>
      <c r="FX89" s="327"/>
      <c r="FY89" s="327"/>
      <c r="FZ89" s="327"/>
      <c r="GA89" s="327"/>
      <c r="GB89" s="327"/>
      <c r="GC89" s="327"/>
      <c r="GD89" s="327"/>
      <c r="GE89" s="327"/>
      <c r="GF89" s="327"/>
      <c r="GG89" s="327"/>
      <c r="GH89" s="327"/>
      <c r="GI89" s="327"/>
      <c r="GJ89" s="327"/>
      <c r="GK89" s="327"/>
      <c r="GL89" s="327"/>
      <c r="GM89" s="327"/>
      <c r="GN89" s="327"/>
      <c r="GO89" s="327"/>
      <c r="GP89" s="327"/>
      <c r="GQ89" s="327"/>
      <c r="GR89" s="327"/>
      <c r="GS89" s="327"/>
      <c r="GT89" s="327"/>
      <c r="GU89" s="327"/>
      <c r="GV89" s="327"/>
      <c r="GW89" s="327"/>
      <c r="GX89" s="327"/>
      <c r="GY89" s="327"/>
      <c r="GZ89" s="327"/>
      <c r="HA89" s="327"/>
      <c r="HB89" s="327"/>
      <c r="HC89" s="327"/>
      <c r="HD89" s="327"/>
      <c r="HE89" s="327"/>
      <c r="HF89" s="327"/>
      <c r="HG89" s="327"/>
      <c r="HH89" s="327"/>
      <c r="HI89" s="327"/>
      <c r="HJ89" s="327"/>
      <c r="HK89" s="327"/>
      <c r="HL89" s="327"/>
      <c r="HM89" s="327"/>
      <c r="HN89" s="327"/>
      <c r="HO89" s="327"/>
      <c r="HP89" s="327"/>
      <c r="HQ89" s="327"/>
      <c r="HR89" s="327"/>
      <c r="HS89" s="327"/>
      <c r="HT89" s="327"/>
      <c r="HU89" s="327"/>
      <c r="HV89" s="327"/>
      <c r="HW89" s="327"/>
      <c r="HX89" s="327"/>
      <c r="HY89" s="327"/>
      <c r="HZ89" s="327"/>
      <c r="IA89" s="327"/>
      <c r="IB89" s="327"/>
      <c r="IC89" s="327"/>
      <c r="ID89" s="327"/>
      <c r="IE89" s="327"/>
      <c r="IF89" s="327"/>
      <c r="IG89" s="327"/>
      <c r="IH89" s="327"/>
      <c r="II89" s="327"/>
      <c r="IJ89" s="327"/>
      <c r="IK89" s="327"/>
      <c r="IL89" s="327"/>
      <c r="IM89" s="327"/>
      <c r="IN89" s="327"/>
      <c r="IO89" s="327"/>
      <c r="IP89" s="327"/>
      <c r="IQ89" s="327"/>
      <c r="IR89" s="327"/>
    </row>
    <row r="90" spans="1:252" s="26" customFormat="1" ht="12.75">
      <c r="A90" s="801">
        <v>52</v>
      </c>
      <c r="B90" s="802" t="s">
        <v>147</v>
      </c>
      <c r="C90" s="802" t="s">
        <v>156</v>
      </c>
      <c r="D90" s="802" t="s">
        <v>555</v>
      </c>
      <c r="E90" s="802"/>
      <c r="F90" s="922" t="s">
        <v>756</v>
      </c>
      <c r="G90" s="974" t="s">
        <v>776</v>
      </c>
      <c r="H90" s="801" t="s">
        <v>1099</v>
      </c>
      <c r="I90" s="703"/>
      <c r="J90" s="46"/>
      <c r="K90" s="801"/>
      <c r="L90" s="801"/>
      <c r="M90" s="801"/>
      <c r="N90" s="906"/>
      <c r="O90" s="33"/>
      <c r="P90" s="33"/>
      <c r="Q90" s="33"/>
      <c r="R90" s="33"/>
      <c r="S90" s="437"/>
      <c r="T90" s="468"/>
      <c r="U90" s="471"/>
      <c r="V90" s="33"/>
      <c r="W90" s="484"/>
      <c r="X90" s="468"/>
      <c r="Y90" s="471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  <c r="HT90" s="33"/>
      <c r="HU90" s="33"/>
      <c r="HV90" s="33"/>
      <c r="HW90" s="33"/>
      <c r="HX90" s="33"/>
      <c r="HY90" s="33"/>
      <c r="HZ90" s="33"/>
      <c r="IA90" s="33"/>
      <c r="IB90" s="33"/>
      <c r="IC90" s="33"/>
      <c r="ID90" s="33"/>
      <c r="IE90" s="33"/>
      <c r="IF90" s="33"/>
      <c r="IG90" s="33"/>
      <c r="IH90" s="33"/>
      <c r="II90" s="33"/>
      <c r="IJ90" s="33"/>
      <c r="IK90" s="33"/>
      <c r="IL90" s="33"/>
      <c r="IM90" s="33"/>
      <c r="IN90" s="33"/>
      <c r="IO90" s="33"/>
      <c r="IP90" s="33"/>
      <c r="IQ90" s="33"/>
      <c r="IR90" s="33"/>
    </row>
    <row r="91" spans="1:252" s="351" customFormat="1" ht="12.75">
      <c r="A91" s="801">
        <v>53</v>
      </c>
      <c r="B91" s="802" t="s">
        <v>147</v>
      </c>
      <c r="C91" s="802" t="s">
        <v>156</v>
      </c>
      <c r="D91" s="802" t="s">
        <v>555</v>
      </c>
      <c r="E91" s="802"/>
      <c r="F91" s="922" t="s">
        <v>769</v>
      </c>
      <c r="G91" s="974" t="s">
        <v>777</v>
      </c>
      <c r="H91" s="801" t="s">
        <v>1099</v>
      </c>
      <c r="I91" s="703"/>
      <c r="J91" s="46"/>
      <c r="K91" s="801"/>
      <c r="L91" s="801"/>
      <c r="M91" s="801"/>
      <c r="N91" s="906"/>
      <c r="O91" s="327"/>
      <c r="P91" s="327"/>
      <c r="Q91" s="327"/>
      <c r="R91" s="327"/>
      <c r="S91" s="437"/>
      <c r="T91" s="468"/>
      <c r="U91" s="471"/>
      <c r="V91" s="327"/>
      <c r="W91" s="484"/>
      <c r="X91" s="468"/>
      <c r="Y91" s="471"/>
      <c r="Z91" s="327"/>
      <c r="AA91" s="327"/>
      <c r="AB91" s="327"/>
      <c r="AC91" s="327"/>
      <c r="AD91" s="327"/>
      <c r="AE91" s="327"/>
      <c r="AF91" s="327"/>
      <c r="AG91" s="327"/>
      <c r="AH91" s="327"/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W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327"/>
      <c r="BN91" s="327"/>
      <c r="BO91" s="327"/>
      <c r="BP91" s="327"/>
      <c r="BQ91" s="327"/>
      <c r="BR91" s="327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  <c r="CC91" s="327"/>
      <c r="CD91" s="327"/>
      <c r="CE91" s="327"/>
      <c r="CF91" s="327"/>
      <c r="CG91" s="327"/>
      <c r="CH91" s="327"/>
      <c r="CI91" s="327"/>
      <c r="CJ91" s="327"/>
      <c r="CK91" s="327"/>
      <c r="CL91" s="327"/>
      <c r="CM91" s="327"/>
      <c r="CN91" s="327"/>
      <c r="CO91" s="327"/>
      <c r="CP91" s="327"/>
      <c r="CQ91" s="327"/>
      <c r="CR91" s="327"/>
      <c r="CS91" s="327"/>
      <c r="CT91" s="327"/>
      <c r="CU91" s="327"/>
      <c r="CV91" s="327"/>
      <c r="CW91" s="327"/>
      <c r="CX91" s="327"/>
      <c r="CY91" s="327"/>
      <c r="CZ91" s="327"/>
      <c r="DA91" s="327"/>
      <c r="DB91" s="327"/>
      <c r="DC91" s="327"/>
      <c r="DD91" s="327"/>
      <c r="DE91" s="327"/>
      <c r="DF91" s="327"/>
      <c r="DG91" s="327"/>
      <c r="DH91" s="327"/>
      <c r="DI91" s="327"/>
      <c r="DJ91" s="327"/>
      <c r="DK91" s="327"/>
      <c r="DL91" s="327"/>
      <c r="DM91" s="327"/>
      <c r="DN91" s="327"/>
      <c r="DO91" s="327"/>
      <c r="DP91" s="327"/>
      <c r="DQ91" s="327"/>
      <c r="DR91" s="327"/>
      <c r="DS91" s="327"/>
      <c r="DT91" s="327"/>
      <c r="DU91" s="327"/>
      <c r="DV91" s="327"/>
      <c r="DW91" s="327"/>
      <c r="DX91" s="327"/>
      <c r="DY91" s="327"/>
      <c r="DZ91" s="327"/>
      <c r="EA91" s="327"/>
      <c r="EB91" s="327"/>
      <c r="EC91" s="327"/>
      <c r="ED91" s="327"/>
      <c r="EE91" s="327"/>
      <c r="EF91" s="327"/>
      <c r="EG91" s="327"/>
      <c r="EH91" s="327"/>
      <c r="EI91" s="327"/>
      <c r="EJ91" s="327"/>
      <c r="EK91" s="327"/>
      <c r="EL91" s="327"/>
      <c r="EM91" s="327"/>
      <c r="EN91" s="327"/>
      <c r="EO91" s="327"/>
      <c r="EP91" s="327"/>
      <c r="EQ91" s="327"/>
      <c r="ER91" s="327"/>
      <c r="ES91" s="327"/>
      <c r="ET91" s="327"/>
      <c r="EU91" s="327"/>
      <c r="EV91" s="327"/>
      <c r="EW91" s="327"/>
      <c r="EX91" s="327"/>
      <c r="EY91" s="327"/>
      <c r="EZ91" s="327"/>
      <c r="FA91" s="327"/>
      <c r="FB91" s="327"/>
      <c r="FC91" s="327"/>
      <c r="FD91" s="327"/>
      <c r="FE91" s="327"/>
      <c r="FF91" s="327"/>
      <c r="FG91" s="327"/>
      <c r="FH91" s="327"/>
      <c r="FI91" s="327"/>
      <c r="FJ91" s="327"/>
      <c r="FK91" s="327"/>
      <c r="FL91" s="327"/>
      <c r="FM91" s="327"/>
      <c r="FN91" s="327"/>
      <c r="FO91" s="327"/>
      <c r="FP91" s="327"/>
      <c r="FQ91" s="327"/>
      <c r="FR91" s="327"/>
      <c r="FS91" s="327"/>
      <c r="FT91" s="327"/>
      <c r="FU91" s="327"/>
      <c r="FV91" s="327"/>
      <c r="FW91" s="327"/>
      <c r="FX91" s="327"/>
      <c r="FY91" s="327"/>
      <c r="FZ91" s="327"/>
      <c r="GA91" s="327"/>
      <c r="GB91" s="327"/>
      <c r="GC91" s="327"/>
      <c r="GD91" s="327"/>
      <c r="GE91" s="327"/>
      <c r="GF91" s="327"/>
      <c r="GG91" s="327"/>
      <c r="GH91" s="327"/>
      <c r="GI91" s="327"/>
      <c r="GJ91" s="327"/>
      <c r="GK91" s="327"/>
      <c r="GL91" s="327"/>
      <c r="GM91" s="327"/>
      <c r="GN91" s="327"/>
      <c r="GO91" s="327"/>
      <c r="GP91" s="327"/>
      <c r="GQ91" s="327"/>
      <c r="GR91" s="327"/>
      <c r="GS91" s="327"/>
      <c r="GT91" s="327"/>
      <c r="GU91" s="327"/>
      <c r="GV91" s="327"/>
      <c r="GW91" s="327"/>
      <c r="GX91" s="327"/>
      <c r="GY91" s="327"/>
      <c r="GZ91" s="327"/>
      <c r="HA91" s="327"/>
      <c r="HB91" s="327"/>
      <c r="HC91" s="327"/>
      <c r="HD91" s="327"/>
      <c r="HE91" s="327"/>
      <c r="HF91" s="327"/>
      <c r="HG91" s="327"/>
      <c r="HH91" s="327"/>
      <c r="HI91" s="327"/>
      <c r="HJ91" s="327"/>
      <c r="HK91" s="327"/>
      <c r="HL91" s="327"/>
      <c r="HM91" s="327"/>
      <c r="HN91" s="327"/>
      <c r="HO91" s="327"/>
      <c r="HP91" s="327"/>
      <c r="HQ91" s="327"/>
      <c r="HR91" s="327"/>
      <c r="HS91" s="327"/>
      <c r="HT91" s="327"/>
      <c r="HU91" s="327"/>
      <c r="HV91" s="327"/>
      <c r="HW91" s="327"/>
      <c r="HX91" s="327"/>
      <c r="HY91" s="327"/>
      <c r="HZ91" s="327"/>
      <c r="IA91" s="327"/>
      <c r="IB91" s="327"/>
      <c r="IC91" s="327"/>
      <c r="ID91" s="327"/>
      <c r="IE91" s="327"/>
      <c r="IF91" s="327"/>
      <c r="IG91" s="327"/>
      <c r="IH91" s="327"/>
      <c r="II91" s="327"/>
      <c r="IJ91" s="327"/>
      <c r="IK91" s="327"/>
      <c r="IL91" s="327"/>
      <c r="IM91" s="327"/>
      <c r="IN91" s="327"/>
      <c r="IO91" s="327"/>
      <c r="IP91" s="327"/>
      <c r="IQ91" s="327"/>
      <c r="IR91" s="327"/>
    </row>
    <row r="92" spans="1:252" s="351" customFormat="1" ht="12.75">
      <c r="A92" s="801">
        <v>1</v>
      </c>
      <c r="B92" s="802" t="s">
        <v>147</v>
      </c>
      <c r="C92" s="802" t="s">
        <v>156</v>
      </c>
      <c r="D92" s="802">
        <v>2017</v>
      </c>
      <c r="E92" s="802"/>
      <c r="F92" s="922" t="s">
        <v>800</v>
      </c>
      <c r="G92" s="974" t="s">
        <v>801</v>
      </c>
      <c r="H92" s="801" t="s">
        <v>1099</v>
      </c>
      <c r="I92" s="703"/>
      <c r="J92" s="46"/>
      <c r="K92" s="801"/>
      <c r="L92" s="801"/>
      <c r="M92" s="801"/>
      <c r="N92" s="906"/>
      <c r="O92" s="327"/>
      <c r="P92" s="327"/>
      <c r="Q92" s="327"/>
      <c r="R92" s="327"/>
      <c r="S92" s="437"/>
      <c r="T92" s="468"/>
      <c r="U92" s="471"/>
      <c r="V92" s="327"/>
      <c r="W92" s="484"/>
      <c r="X92" s="468"/>
      <c r="Y92" s="471"/>
      <c r="Z92" s="327"/>
      <c r="AA92" s="327"/>
      <c r="AB92" s="327"/>
      <c r="AC92" s="327"/>
      <c r="AD92" s="327"/>
      <c r="AE92" s="327"/>
      <c r="AF92" s="327"/>
      <c r="AG92" s="327"/>
      <c r="AH92" s="327"/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  <c r="CC92" s="327"/>
      <c r="CD92" s="327"/>
      <c r="CE92" s="327"/>
      <c r="CF92" s="327"/>
      <c r="CG92" s="327"/>
      <c r="CH92" s="327"/>
      <c r="CI92" s="327"/>
      <c r="CJ92" s="327"/>
      <c r="CK92" s="327"/>
      <c r="CL92" s="327"/>
      <c r="CM92" s="327"/>
      <c r="CN92" s="327"/>
      <c r="CO92" s="327"/>
      <c r="CP92" s="327"/>
      <c r="CQ92" s="327"/>
      <c r="CR92" s="327"/>
      <c r="CS92" s="327"/>
      <c r="CT92" s="327"/>
      <c r="CU92" s="327"/>
      <c r="CV92" s="327"/>
      <c r="CW92" s="327"/>
      <c r="CX92" s="327"/>
      <c r="CY92" s="327"/>
      <c r="CZ92" s="327"/>
      <c r="DA92" s="327"/>
      <c r="DB92" s="327"/>
      <c r="DC92" s="327"/>
      <c r="DD92" s="327"/>
      <c r="DE92" s="327"/>
      <c r="DF92" s="327"/>
      <c r="DG92" s="327"/>
      <c r="DH92" s="327"/>
      <c r="DI92" s="327"/>
      <c r="DJ92" s="327"/>
      <c r="DK92" s="327"/>
      <c r="DL92" s="327"/>
      <c r="DM92" s="327"/>
      <c r="DN92" s="327"/>
      <c r="DO92" s="327"/>
      <c r="DP92" s="327"/>
      <c r="DQ92" s="327"/>
      <c r="DR92" s="327"/>
      <c r="DS92" s="327"/>
      <c r="DT92" s="327"/>
      <c r="DU92" s="327"/>
      <c r="DV92" s="327"/>
      <c r="DW92" s="327"/>
      <c r="DX92" s="327"/>
      <c r="DY92" s="327"/>
      <c r="DZ92" s="327"/>
      <c r="EA92" s="327"/>
      <c r="EB92" s="327"/>
      <c r="EC92" s="327"/>
      <c r="ED92" s="327"/>
      <c r="EE92" s="327"/>
      <c r="EF92" s="327"/>
      <c r="EG92" s="327"/>
      <c r="EH92" s="327"/>
      <c r="EI92" s="327"/>
      <c r="EJ92" s="327"/>
      <c r="EK92" s="327"/>
      <c r="EL92" s="327"/>
      <c r="EM92" s="327"/>
      <c r="EN92" s="327"/>
      <c r="EO92" s="327"/>
      <c r="EP92" s="327"/>
      <c r="EQ92" s="327"/>
      <c r="ER92" s="327"/>
      <c r="ES92" s="327"/>
      <c r="ET92" s="327"/>
      <c r="EU92" s="327"/>
      <c r="EV92" s="327"/>
      <c r="EW92" s="327"/>
      <c r="EX92" s="327"/>
      <c r="EY92" s="327"/>
      <c r="EZ92" s="327"/>
      <c r="FA92" s="327"/>
      <c r="FB92" s="327"/>
      <c r="FC92" s="327"/>
      <c r="FD92" s="327"/>
      <c r="FE92" s="327"/>
      <c r="FF92" s="327"/>
      <c r="FG92" s="327"/>
      <c r="FH92" s="327"/>
      <c r="FI92" s="327"/>
      <c r="FJ92" s="327"/>
      <c r="FK92" s="327"/>
      <c r="FL92" s="327"/>
      <c r="FM92" s="327"/>
      <c r="FN92" s="327"/>
      <c r="FO92" s="327"/>
      <c r="FP92" s="327"/>
      <c r="FQ92" s="327"/>
      <c r="FR92" s="327"/>
      <c r="FS92" s="327"/>
      <c r="FT92" s="327"/>
      <c r="FU92" s="327"/>
      <c r="FV92" s="327"/>
      <c r="FW92" s="327"/>
      <c r="FX92" s="327"/>
      <c r="FY92" s="327"/>
      <c r="FZ92" s="327"/>
      <c r="GA92" s="327"/>
      <c r="GB92" s="327"/>
      <c r="GC92" s="327"/>
      <c r="GD92" s="327"/>
      <c r="GE92" s="327"/>
      <c r="GF92" s="327"/>
      <c r="GG92" s="327"/>
      <c r="GH92" s="327"/>
      <c r="GI92" s="327"/>
      <c r="GJ92" s="327"/>
      <c r="GK92" s="327"/>
      <c r="GL92" s="327"/>
      <c r="GM92" s="327"/>
      <c r="GN92" s="327"/>
      <c r="GO92" s="327"/>
      <c r="GP92" s="327"/>
      <c r="GQ92" s="327"/>
      <c r="GR92" s="327"/>
      <c r="GS92" s="327"/>
      <c r="GT92" s="327"/>
      <c r="GU92" s="327"/>
      <c r="GV92" s="327"/>
      <c r="GW92" s="327"/>
      <c r="GX92" s="327"/>
      <c r="GY92" s="327"/>
      <c r="GZ92" s="327"/>
      <c r="HA92" s="327"/>
      <c r="HB92" s="327"/>
      <c r="HC92" s="327"/>
      <c r="HD92" s="327"/>
      <c r="HE92" s="327"/>
      <c r="HF92" s="327"/>
      <c r="HG92" s="327"/>
      <c r="HH92" s="327"/>
      <c r="HI92" s="327"/>
      <c r="HJ92" s="327"/>
      <c r="HK92" s="327"/>
      <c r="HL92" s="327"/>
      <c r="HM92" s="327"/>
      <c r="HN92" s="327"/>
      <c r="HO92" s="327"/>
      <c r="HP92" s="327"/>
      <c r="HQ92" s="327"/>
      <c r="HR92" s="327"/>
      <c r="HS92" s="327"/>
      <c r="HT92" s="327"/>
      <c r="HU92" s="327"/>
      <c r="HV92" s="327"/>
      <c r="HW92" s="327"/>
      <c r="HX92" s="327"/>
      <c r="HY92" s="327"/>
      <c r="HZ92" s="327"/>
      <c r="IA92" s="327"/>
      <c r="IB92" s="327"/>
      <c r="IC92" s="327"/>
      <c r="ID92" s="327"/>
      <c r="IE92" s="327"/>
      <c r="IF92" s="327"/>
      <c r="IG92" s="327"/>
      <c r="IH92" s="327"/>
      <c r="II92" s="327"/>
      <c r="IJ92" s="327"/>
      <c r="IK92" s="327"/>
      <c r="IL92" s="327"/>
      <c r="IM92" s="327"/>
      <c r="IN92" s="327"/>
      <c r="IO92" s="327"/>
      <c r="IP92" s="327"/>
      <c r="IQ92" s="327"/>
      <c r="IR92" s="327"/>
    </row>
    <row r="93" spans="1:252" s="351" customFormat="1" ht="12.75">
      <c r="A93" s="801">
        <v>2</v>
      </c>
      <c r="B93" s="802" t="s">
        <v>147</v>
      </c>
      <c r="C93" s="802" t="s">
        <v>156</v>
      </c>
      <c r="D93" s="802">
        <v>2017</v>
      </c>
      <c r="E93" s="802"/>
      <c r="F93" s="922" t="s">
        <v>808</v>
      </c>
      <c r="G93" s="974" t="s">
        <v>697</v>
      </c>
      <c r="H93" s="801" t="s">
        <v>1099</v>
      </c>
      <c r="I93" s="703"/>
      <c r="J93" s="46"/>
      <c r="K93" s="801"/>
      <c r="L93" s="801"/>
      <c r="M93" s="801"/>
      <c r="N93" s="906"/>
      <c r="O93" s="327"/>
      <c r="P93" s="327"/>
      <c r="Q93" s="327"/>
      <c r="R93" s="327"/>
      <c r="S93" s="437"/>
      <c r="T93" s="468"/>
      <c r="U93" s="471"/>
      <c r="V93" s="327"/>
      <c r="W93" s="484"/>
      <c r="X93" s="468"/>
      <c r="Y93" s="471"/>
      <c r="Z93" s="327"/>
      <c r="AA93" s="327"/>
      <c r="AB93" s="327"/>
      <c r="AC93" s="327"/>
      <c r="AD93" s="327"/>
      <c r="AE93" s="327"/>
      <c r="AF93" s="327"/>
      <c r="AG93" s="327"/>
      <c r="AH93" s="327"/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W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327"/>
      <c r="BI93" s="327"/>
      <c r="BJ93" s="327"/>
      <c r="BK93" s="327"/>
      <c r="BL93" s="327"/>
      <c r="BM93" s="327"/>
      <c r="BN93" s="327"/>
      <c r="BO93" s="327"/>
      <c r="BP93" s="327"/>
      <c r="BQ93" s="327"/>
      <c r="BR93" s="327"/>
      <c r="BS93" s="327"/>
      <c r="BT93" s="327"/>
      <c r="BU93" s="327"/>
      <c r="BV93" s="327"/>
      <c r="BW93" s="327"/>
      <c r="BX93" s="327"/>
      <c r="BY93" s="327"/>
      <c r="BZ93" s="327"/>
      <c r="CA93" s="327"/>
      <c r="CB93" s="327"/>
      <c r="CC93" s="327"/>
      <c r="CD93" s="327"/>
      <c r="CE93" s="327"/>
      <c r="CF93" s="327"/>
      <c r="CG93" s="327"/>
      <c r="CH93" s="327"/>
      <c r="CI93" s="327"/>
      <c r="CJ93" s="327"/>
      <c r="CK93" s="327"/>
      <c r="CL93" s="327"/>
      <c r="CM93" s="327"/>
      <c r="CN93" s="327"/>
      <c r="CO93" s="327"/>
      <c r="CP93" s="327"/>
      <c r="CQ93" s="327"/>
      <c r="CR93" s="327"/>
      <c r="CS93" s="327"/>
      <c r="CT93" s="327"/>
      <c r="CU93" s="327"/>
      <c r="CV93" s="327"/>
      <c r="CW93" s="327"/>
      <c r="CX93" s="327"/>
      <c r="CY93" s="327"/>
      <c r="CZ93" s="327"/>
      <c r="DA93" s="327"/>
      <c r="DB93" s="327"/>
      <c r="DC93" s="327"/>
      <c r="DD93" s="327"/>
      <c r="DE93" s="327"/>
      <c r="DF93" s="327"/>
      <c r="DG93" s="327"/>
      <c r="DH93" s="327"/>
      <c r="DI93" s="327"/>
      <c r="DJ93" s="327"/>
      <c r="DK93" s="327"/>
      <c r="DL93" s="327"/>
      <c r="DM93" s="327"/>
      <c r="DN93" s="327"/>
      <c r="DO93" s="327"/>
      <c r="DP93" s="327"/>
      <c r="DQ93" s="327"/>
      <c r="DR93" s="327"/>
      <c r="DS93" s="327"/>
      <c r="DT93" s="327"/>
      <c r="DU93" s="327"/>
      <c r="DV93" s="327"/>
      <c r="DW93" s="327"/>
      <c r="DX93" s="327"/>
      <c r="DY93" s="327"/>
      <c r="DZ93" s="327"/>
      <c r="EA93" s="327"/>
      <c r="EB93" s="327"/>
      <c r="EC93" s="327"/>
      <c r="ED93" s="327"/>
      <c r="EE93" s="327"/>
      <c r="EF93" s="327"/>
      <c r="EG93" s="327"/>
      <c r="EH93" s="327"/>
      <c r="EI93" s="327"/>
      <c r="EJ93" s="327"/>
      <c r="EK93" s="327"/>
      <c r="EL93" s="327"/>
      <c r="EM93" s="327"/>
      <c r="EN93" s="327"/>
      <c r="EO93" s="327"/>
      <c r="EP93" s="327"/>
      <c r="EQ93" s="327"/>
      <c r="ER93" s="327"/>
      <c r="ES93" s="327"/>
      <c r="ET93" s="327"/>
      <c r="EU93" s="327"/>
      <c r="EV93" s="327"/>
      <c r="EW93" s="327"/>
      <c r="EX93" s="327"/>
      <c r="EY93" s="327"/>
      <c r="EZ93" s="327"/>
      <c r="FA93" s="327"/>
      <c r="FB93" s="327"/>
      <c r="FC93" s="327"/>
      <c r="FD93" s="327"/>
      <c r="FE93" s="327"/>
      <c r="FF93" s="327"/>
      <c r="FG93" s="327"/>
      <c r="FH93" s="327"/>
      <c r="FI93" s="327"/>
      <c r="FJ93" s="327"/>
      <c r="FK93" s="327"/>
      <c r="FL93" s="327"/>
      <c r="FM93" s="327"/>
      <c r="FN93" s="327"/>
      <c r="FO93" s="327"/>
      <c r="FP93" s="327"/>
      <c r="FQ93" s="327"/>
      <c r="FR93" s="327"/>
      <c r="FS93" s="327"/>
      <c r="FT93" s="327"/>
      <c r="FU93" s="327"/>
      <c r="FV93" s="327"/>
      <c r="FW93" s="327"/>
      <c r="FX93" s="327"/>
      <c r="FY93" s="327"/>
      <c r="FZ93" s="327"/>
      <c r="GA93" s="327"/>
      <c r="GB93" s="327"/>
      <c r="GC93" s="327"/>
      <c r="GD93" s="327"/>
      <c r="GE93" s="327"/>
      <c r="GF93" s="327"/>
      <c r="GG93" s="327"/>
      <c r="GH93" s="327"/>
      <c r="GI93" s="327"/>
      <c r="GJ93" s="327"/>
      <c r="GK93" s="327"/>
      <c r="GL93" s="327"/>
      <c r="GM93" s="327"/>
      <c r="GN93" s="327"/>
      <c r="GO93" s="327"/>
      <c r="GP93" s="327"/>
      <c r="GQ93" s="327"/>
      <c r="GR93" s="327"/>
      <c r="GS93" s="327"/>
      <c r="GT93" s="327"/>
      <c r="GU93" s="327"/>
      <c r="GV93" s="327"/>
      <c r="GW93" s="327"/>
      <c r="GX93" s="327"/>
      <c r="GY93" s="327"/>
      <c r="GZ93" s="327"/>
      <c r="HA93" s="327"/>
      <c r="HB93" s="327"/>
      <c r="HC93" s="327"/>
      <c r="HD93" s="327"/>
      <c r="HE93" s="327"/>
      <c r="HF93" s="327"/>
      <c r="HG93" s="327"/>
      <c r="HH93" s="327"/>
      <c r="HI93" s="327"/>
      <c r="HJ93" s="327"/>
      <c r="HK93" s="327"/>
      <c r="HL93" s="327"/>
      <c r="HM93" s="327"/>
      <c r="HN93" s="327"/>
      <c r="HO93" s="327"/>
      <c r="HP93" s="327"/>
      <c r="HQ93" s="327"/>
      <c r="HR93" s="327"/>
      <c r="HS93" s="327"/>
      <c r="HT93" s="327"/>
      <c r="HU93" s="327"/>
      <c r="HV93" s="327"/>
      <c r="HW93" s="327"/>
      <c r="HX93" s="327"/>
      <c r="HY93" s="327"/>
      <c r="HZ93" s="327"/>
      <c r="IA93" s="327"/>
      <c r="IB93" s="327"/>
      <c r="IC93" s="327"/>
      <c r="ID93" s="327"/>
      <c r="IE93" s="327"/>
      <c r="IF93" s="327"/>
      <c r="IG93" s="327"/>
      <c r="IH93" s="327"/>
      <c r="II93" s="327"/>
      <c r="IJ93" s="327"/>
      <c r="IK93" s="327"/>
      <c r="IL93" s="327"/>
      <c r="IM93" s="327"/>
      <c r="IN93" s="327"/>
      <c r="IO93" s="327"/>
      <c r="IP93" s="327"/>
      <c r="IQ93" s="327"/>
      <c r="IR93" s="327"/>
    </row>
    <row r="94" spans="1:252" s="351" customFormat="1" ht="12.75">
      <c r="A94" s="801">
        <v>3</v>
      </c>
      <c r="B94" s="802" t="s">
        <v>147</v>
      </c>
      <c r="C94" s="802" t="s">
        <v>156</v>
      </c>
      <c r="D94" s="802">
        <v>2017</v>
      </c>
      <c r="E94" s="802"/>
      <c r="F94" s="922" t="s">
        <v>831</v>
      </c>
      <c r="G94" s="974" t="s">
        <v>832</v>
      </c>
      <c r="H94" s="801" t="s">
        <v>1099</v>
      </c>
      <c r="I94" s="703"/>
      <c r="J94" s="46"/>
      <c r="K94" s="801"/>
      <c r="L94" s="801"/>
      <c r="M94" s="801"/>
      <c r="N94" s="906"/>
      <c r="O94" s="327"/>
      <c r="P94" s="327"/>
      <c r="Q94" s="327"/>
      <c r="R94" s="327"/>
      <c r="S94" s="437"/>
      <c r="T94" s="468"/>
      <c r="U94" s="471"/>
      <c r="V94" s="327"/>
      <c r="W94" s="484"/>
      <c r="X94" s="468"/>
      <c r="Y94" s="471"/>
      <c r="Z94" s="327"/>
      <c r="AA94" s="327"/>
      <c r="AB94" s="327"/>
      <c r="AC94" s="327"/>
      <c r="AD94" s="327"/>
      <c r="AE94" s="327"/>
      <c r="AF94" s="327"/>
      <c r="AG94" s="327"/>
      <c r="AH94" s="327"/>
      <c r="AI94" s="327"/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V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7"/>
      <c r="BU94" s="327"/>
      <c r="BV94" s="327"/>
      <c r="BW94" s="327"/>
      <c r="BX94" s="327"/>
      <c r="BY94" s="327"/>
      <c r="BZ94" s="327"/>
      <c r="CA94" s="327"/>
      <c r="CB94" s="327"/>
      <c r="CC94" s="327"/>
      <c r="CD94" s="327"/>
      <c r="CE94" s="327"/>
      <c r="CF94" s="327"/>
      <c r="CG94" s="327"/>
      <c r="CH94" s="327"/>
      <c r="CI94" s="327"/>
      <c r="CJ94" s="327"/>
      <c r="CK94" s="327"/>
      <c r="CL94" s="327"/>
      <c r="CM94" s="327"/>
      <c r="CN94" s="327"/>
      <c r="CO94" s="327"/>
      <c r="CP94" s="327"/>
      <c r="CQ94" s="327"/>
      <c r="CR94" s="327"/>
      <c r="CS94" s="327"/>
      <c r="CT94" s="327"/>
      <c r="CU94" s="327"/>
      <c r="CV94" s="327"/>
      <c r="CW94" s="327"/>
      <c r="CX94" s="327"/>
      <c r="CY94" s="327"/>
      <c r="CZ94" s="327"/>
      <c r="DA94" s="327"/>
      <c r="DB94" s="327"/>
      <c r="DC94" s="327"/>
      <c r="DD94" s="327"/>
      <c r="DE94" s="327"/>
      <c r="DF94" s="327"/>
      <c r="DG94" s="327"/>
      <c r="DH94" s="327"/>
      <c r="DI94" s="327"/>
      <c r="DJ94" s="327"/>
      <c r="DK94" s="327"/>
      <c r="DL94" s="327"/>
      <c r="DM94" s="327"/>
      <c r="DN94" s="327"/>
      <c r="DO94" s="327"/>
      <c r="DP94" s="327"/>
      <c r="DQ94" s="327"/>
      <c r="DR94" s="327"/>
      <c r="DS94" s="327"/>
      <c r="DT94" s="327"/>
      <c r="DU94" s="327"/>
      <c r="DV94" s="327"/>
      <c r="DW94" s="327"/>
      <c r="DX94" s="327"/>
      <c r="DY94" s="327"/>
      <c r="DZ94" s="327"/>
      <c r="EA94" s="327"/>
      <c r="EB94" s="327"/>
      <c r="EC94" s="327"/>
      <c r="ED94" s="327"/>
      <c r="EE94" s="327"/>
      <c r="EF94" s="327"/>
      <c r="EG94" s="327"/>
      <c r="EH94" s="327"/>
      <c r="EI94" s="327"/>
      <c r="EJ94" s="327"/>
      <c r="EK94" s="327"/>
      <c r="EL94" s="327"/>
      <c r="EM94" s="327"/>
      <c r="EN94" s="327"/>
      <c r="EO94" s="327"/>
      <c r="EP94" s="327"/>
      <c r="EQ94" s="327"/>
      <c r="ER94" s="327"/>
      <c r="ES94" s="327"/>
      <c r="ET94" s="327"/>
      <c r="EU94" s="327"/>
      <c r="EV94" s="327"/>
      <c r="EW94" s="327"/>
      <c r="EX94" s="327"/>
      <c r="EY94" s="327"/>
      <c r="EZ94" s="327"/>
      <c r="FA94" s="327"/>
      <c r="FB94" s="327"/>
      <c r="FC94" s="327"/>
      <c r="FD94" s="327"/>
      <c r="FE94" s="327"/>
      <c r="FF94" s="327"/>
      <c r="FG94" s="327"/>
      <c r="FH94" s="327"/>
      <c r="FI94" s="327"/>
      <c r="FJ94" s="327"/>
      <c r="FK94" s="327"/>
      <c r="FL94" s="327"/>
      <c r="FM94" s="327"/>
      <c r="FN94" s="327"/>
      <c r="FO94" s="327"/>
      <c r="FP94" s="327"/>
      <c r="FQ94" s="327"/>
      <c r="FR94" s="327"/>
      <c r="FS94" s="327"/>
      <c r="FT94" s="327"/>
      <c r="FU94" s="327"/>
      <c r="FV94" s="327"/>
      <c r="FW94" s="327"/>
      <c r="FX94" s="327"/>
      <c r="FY94" s="327"/>
      <c r="FZ94" s="327"/>
      <c r="GA94" s="327"/>
      <c r="GB94" s="327"/>
      <c r="GC94" s="327"/>
      <c r="GD94" s="327"/>
      <c r="GE94" s="327"/>
      <c r="GF94" s="327"/>
      <c r="GG94" s="327"/>
      <c r="GH94" s="327"/>
      <c r="GI94" s="327"/>
      <c r="GJ94" s="327"/>
      <c r="GK94" s="327"/>
      <c r="GL94" s="327"/>
      <c r="GM94" s="327"/>
      <c r="GN94" s="327"/>
      <c r="GO94" s="327"/>
      <c r="GP94" s="327"/>
      <c r="GQ94" s="327"/>
      <c r="GR94" s="327"/>
      <c r="GS94" s="327"/>
      <c r="GT94" s="327"/>
      <c r="GU94" s="327"/>
      <c r="GV94" s="327"/>
      <c r="GW94" s="327"/>
      <c r="GX94" s="327"/>
      <c r="GY94" s="327"/>
      <c r="GZ94" s="327"/>
      <c r="HA94" s="327"/>
      <c r="HB94" s="327"/>
      <c r="HC94" s="327"/>
      <c r="HD94" s="327"/>
      <c r="HE94" s="327"/>
      <c r="HF94" s="327"/>
      <c r="HG94" s="327"/>
      <c r="HH94" s="327"/>
      <c r="HI94" s="327"/>
      <c r="HJ94" s="327"/>
      <c r="HK94" s="327"/>
      <c r="HL94" s="327"/>
      <c r="HM94" s="327"/>
      <c r="HN94" s="327"/>
      <c r="HO94" s="327"/>
      <c r="HP94" s="327"/>
      <c r="HQ94" s="327"/>
      <c r="HR94" s="327"/>
      <c r="HS94" s="327"/>
      <c r="HT94" s="327"/>
      <c r="HU94" s="327"/>
      <c r="HV94" s="327"/>
      <c r="HW94" s="327"/>
      <c r="HX94" s="327"/>
      <c r="HY94" s="327"/>
      <c r="HZ94" s="327"/>
      <c r="IA94" s="327"/>
      <c r="IB94" s="327"/>
      <c r="IC94" s="327"/>
      <c r="ID94" s="327"/>
      <c r="IE94" s="327"/>
      <c r="IF94" s="327"/>
      <c r="IG94" s="327"/>
      <c r="IH94" s="327"/>
      <c r="II94" s="327"/>
      <c r="IJ94" s="327"/>
      <c r="IK94" s="327"/>
      <c r="IL94" s="327"/>
      <c r="IM94" s="327"/>
      <c r="IN94" s="327"/>
      <c r="IO94" s="327"/>
      <c r="IP94" s="327"/>
      <c r="IQ94" s="327"/>
      <c r="IR94" s="327"/>
    </row>
    <row r="95" spans="1:252" s="351" customFormat="1" ht="12.75">
      <c r="A95" s="801">
        <v>4</v>
      </c>
      <c r="B95" s="802" t="s">
        <v>147</v>
      </c>
      <c r="C95" s="802" t="s">
        <v>156</v>
      </c>
      <c r="D95" s="802">
        <v>2017</v>
      </c>
      <c r="E95" s="802"/>
      <c r="F95" s="922" t="s">
        <v>862</v>
      </c>
      <c r="G95" s="974" t="s">
        <v>863</v>
      </c>
      <c r="H95" s="801" t="s">
        <v>1099</v>
      </c>
      <c r="I95" s="703"/>
      <c r="J95" s="46"/>
      <c r="K95" s="801"/>
      <c r="L95" s="801"/>
      <c r="M95" s="801"/>
      <c r="N95" s="906"/>
      <c r="O95" s="327"/>
      <c r="P95" s="327"/>
      <c r="Q95" s="327"/>
      <c r="R95" s="327"/>
      <c r="S95" s="437"/>
      <c r="T95" s="468"/>
      <c r="U95" s="471"/>
      <c r="V95" s="327"/>
      <c r="W95" s="484"/>
      <c r="X95" s="468"/>
      <c r="Y95" s="471"/>
      <c r="Z95" s="327"/>
      <c r="AA95" s="327"/>
      <c r="AB95" s="327"/>
      <c r="AC95" s="327"/>
      <c r="AD95" s="327"/>
      <c r="AE95" s="327"/>
      <c r="AF95" s="327"/>
      <c r="AG95" s="327"/>
      <c r="AH95" s="327"/>
      <c r="AI95" s="327"/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V95" s="327"/>
      <c r="AW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327"/>
      <c r="BN95" s="327"/>
      <c r="BO95" s="327"/>
      <c r="BP95" s="327"/>
      <c r="BQ95" s="327"/>
      <c r="BR95" s="327"/>
      <c r="BS95" s="327"/>
      <c r="BT95" s="327"/>
      <c r="BU95" s="327"/>
      <c r="BV95" s="327"/>
      <c r="BW95" s="327"/>
      <c r="BX95" s="327"/>
      <c r="BY95" s="327"/>
      <c r="BZ95" s="327"/>
      <c r="CA95" s="327"/>
      <c r="CB95" s="327"/>
      <c r="CC95" s="327"/>
      <c r="CD95" s="327"/>
      <c r="CE95" s="327"/>
      <c r="CF95" s="327"/>
      <c r="CG95" s="327"/>
      <c r="CH95" s="327"/>
      <c r="CI95" s="327"/>
      <c r="CJ95" s="327"/>
      <c r="CK95" s="327"/>
      <c r="CL95" s="327"/>
      <c r="CM95" s="327"/>
      <c r="CN95" s="327"/>
      <c r="CO95" s="327"/>
      <c r="CP95" s="327"/>
      <c r="CQ95" s="327"/>
      <c r="CR95" s="327"/>
      <c r="CS95" s="327"/>
      <c r="CT95" s="327"/>
      <c r="CU95" s="327"/>
      <c r="CV95" s="327"/>
      <c r="CW95" s="327"/>
      <c r="CX95" s="327"/>
      <c r="CY95" s="327"/>
      <c r="CZ95" s="327"/>
      <c r="DA95" s="327"/>
      <c r="DB95" s="327"/>
      <c r="DC95" s="327"/>
      <c r="DD95" s="327"/>
      <c r="DE95" s="327"/>
      <c r="DF95" s="327"/>
      <c r="DG95" s="327"/>
      <c r="DH95" s="327"/>
      <c r="DI95" s="327"/>
      <c r="DJ95" s="327"/>
      <c r="DK95" s="327"/>
      <c r="DL95" s="327"/>
      <c r="DM95" s="327"/>
      <c r="DN95" s="327"/>
      <c r="DO95" s="327"/>
      <c r="DP95" s="327"/>
      <c r="DQ95" s="327"/>
      <c r="DR95" s="327"/>
      <c r="DS95" s="327"/>
      <c r="DT95" s="327"/>
      <c r="DU95" s="327"/>
      <c r="DV95" s="327"/>
      <c r="DW95" s="327"/>
      <c r="DX95" s="327"/>
      <c r="DY95" s="327"/>
      <c r="DZ95" s="327"/>
      <c r="EA95" s="327"/>
      <c r="EB95" s="327"/>
      <c r="EC95" s="327"/>
      <c r="ED95" s="327"/>
      <c r="EE95" s="327"/>
      <c r="EF95" s="327"/>
      <c r="EG95" s="327"/>
      <c r="EH95" s="327"/>
      <c r="EI95" s="327"/>
      <c r="EJ95" s="327"/>
      <c r="EK95" s="327"/>
      <c r="EL95" s="327"/>
      <c r="EM95" s="327"/>
      <c r="EN95" s="327"/>
      <c r="EO95" s="327"/>
      <c r="EP95" s="327"/>
      <c r="EQ95" s="327"/>
      <c r="ER95" s="327"/>
      <c r="ES95" s="327"/>
      <c r="ET95" s="327"/>
      <c r="EU95" s="327"/>
      <c r="EV95" s="327"/>
      <c r="EW95" s="327"/>
      <c r="EX95" s="327"/>
      <c r="EY95" s="327"/>
      <c r="EZ95" s="327"/>
      <c r="FA95" s="327"/>
      <c r="FB95" s="327"/>
      <c r="FC95" s="327"/>
      <c r="FD95" s="327"/>
      <c r="FE95" s="327"/>
      <c r="FF95" s="327"/>
      <c r="FG95" s="327"/>
      <c r="FH95" s="327"/>
      <c r="FI95" s="327"/>
      <c r="FJ95" s="327"/>
      <c r="FK95" s="327"/>
      <c r="FL95" s="327"/>
      <c r="FM95" s="327"/>
      <c r="FN95" s="327"/>
      <c r="FO95" s="327"/>
      <c r="FP95" s="327"/>
      <c r="FQ95" s="327"/>
      <c r="FR95" s="327"/>
      <c r="FS95" s="327"/>
      <c r="FT95" s="327"/>
      <c r="FU95" s="327"/>
      <c r="FV95" s="327"/>
      <c r="FW95" s="327"/>
      <c r="FX95" s="327"/>
      <c r="FY95" s="327"/>
      <c r="FZ95" s="327"/>
      <c r="GA95" s="327"/>
      <c r="GB95" s="327"/>
      <c r="GC95" s="327"/>
      <c r="GD95" s="327"/>
      <c r="GE95" s="327"/>
      <c r="GF95" s="327"/>
      <c r="GG95" s="327"/>
      <c r="GH95" s="327"/>
      <c r="GI95" s="327"/>
      <c r="GJ95" s="327"/>
      <c r="GK95" s="327"/>
      <c r="GL95" s="327"/>
      <c r="GM95" s="327"/>
      <c r="GN95" s="327"/>
      <c r="GO95" s="327"/>
      <c r="GP95" s="327"/>
      <c r="GQ95" s="327"/>
      <c r="GR95" s="327"/>
      <c r="GS95" s="327"/>
      <c r="GT95" s="327"/>
      <c r="GU95" s="327"/>
      <c r="GV95" s="327"/>
      <c r="GW95" s="327"/>
      <c r="GX95" s="327"/>
      <c r="GY95" s="327"/>
      <c r="GZ95" s="327"/>
      <c r="HA95" s="327"/>
      <c r="HB95" s="327"/>
      <c r="HC95" s="327"/>
      <c r="HD95" s="327"/>
      <c r="HE95" s="327"/>
      <c r="HF95" s="327"/>
      <c r="HG95" s="327"/>
      <c r="HH95" s="327"/>
      <c r="HI95" s="327"/>
      <c r="HJ95" s="327"/>
      <c r="HK95" s="327"/>
      <c r="HL95" s="327"/>
      <c r="HM95" s="327"/>
      <c r="HN95" s="327"/>
      <c r="HO95" s="327"/>
      <c r="HP95" s="327"/>
      <c r="HQ95" s="327"/>
      <c r="HR95" s="327"/>
      <c r="HS95" s="327"/>
      <c r="HT95" s="327"/>
      <c r="HU95" s="327"/>
      <c r="HV95" s="327"/>
      <c r="HW95" s="327"/>
      <c r="HX95" s="327"/>
      <c r="HY95" s="327"/>
      <c r="HZ95" s="327"/>
      <c r="IA95" s="327"/>
      <c r="IB95" s="327"/>
      <c r="IC95" s="327"/>
      <c r="ID95" s="327"/>
      <c r="IE95" s="327"/>
      <c r="IF95" s="327"/>
      <c r="IG95" s="327"/>
      <c r="IH95" s="327"/>
      <c r="II95" s="327"/>
      <c r="IJ95" s="327"/>
      <c r="IK95" s="327"/>
      <c r="IL95" s="327"/>
      <c r="IM95" s="327"/>
      <c r="IN95" s="327"/>
      <c r="IO95" s="327"/>
      <c r="IP95" s="327"/>
      <c r="IQ95" s="327"/>
      <c r="IR95" s="327"/>
    </row>
    <row r="96" spans="1:252" s="351" customFormat="1" ht="12.75">
      <c r="A96" s="801">
        <v>5</v>
      </c>
      <c r="B96" s="802" t="s">
        <v>147</v>
      </c>
      <c r="C96" s="802" t="s">
        <v>156</v>
      </c>
      <c r="D96" s="802">
        <v>2017</v>
      </c>
      <c r="E96" s="802"/>
      <c r="F96" s="922" t="s">
        <v>892</v>
      </c>
      <c r="G96" s="974" t="s">
        <v>832</v>
      </c>
      <c r="H96" s="801" t="s">
        <v>1099</v>
      </c>
      <c r="I96" s="703"/>
      <c r="J96" s="46"/>
      <c r="K96" s="801"/>
      <c r="L96" s="801"/>
      <c r="M96" s="801"/>
      <c r="N96" s="906"/>
      <c r="O96" s="327"/>
      <c r="P96" s="327"/>
      <c r="Q96" s="327"/>
      <c r="R96" s="327"/>
      <c r="S96" s="437"/>
      <c r="T96" s="468"/>
      <c r="U96" s="471"/>
      <c r="V96" s="327"/>
      <c r="W96" s="484"/>
      <c r="X96" s="468"/>
      <c r="Y96" s="471"/>
      <c r="Z96" s="327"/>
      <c r="AA96" s="327"/>
      <c r="AB96" s="327"/>
      <c r="AC96" s="327"/>
      <c r="AD96" s="327"/>
      <c r="AE96" s="327"/>
      <c r="AF96" s="327"/>
      <c r="AG96" s="327"/>
      <c r="AH96" s="327"/>
      <c r="AI96" s="327"/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V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  <c r="CD96" s="327"/>
      <c r="CE96" s="327"/>
      <c r="CF96" s="327"/>
      <c r="CG96" s="327"/>
      <c r="CH96" s="327"/>
      <c r="CI96" s="327"/>
      <c r="CJ96" s="327"/>
      <c r="CK96" s="327"/>
      <c r="CL96" s="327"/>
      <c r="CM96" s="327"/>
      <c r="CN96" s="327"/>
      <c r="CO96" s="327"/>
      <c r="CP96" s="327"/>
      <c r="CQ96" s="327"/>
      <c r="CR96" s="327"/>
      <c r="CS96" s="327"/>
      <c r="CT96" s="327"/>
      <c r="CU96" s="327"/>
      <c r="CV96" s="327"/>
      <c r="CW96" s="327"/>
      <c r="CX96" s="327"/>
      <c r="CY96" s="327"/>
      <c r="CZ96" s="327"/>
      <c r="DA96" s="327"/>
      <c r="DB96" s="327"/>
      <c r="DC96" s="327"/>
      <c r="DD96" s="327"/>
      <c r="DE96" s="327"/>
      <c r="DF96" s="327"/>
      <c r="DG96" s="327"/>
      <c r="DH96" s="327"/>
      <c r="DI96" s="327"/>
      <c r="DJ96" s="327"/>
      <c r="DK96" s="327"/>
      <c r="DL96" s="327"/>
      <c r="DM96" s="327"/>
      <c r="DN96" s="327"/>
      <c r="DO96" s="327"/>
      <c r="DP96" s="327"/>
      <c r="DQ96" s="327"/>
      <c r="DR96" s="327"/>
      <c r="DS96" s="327"/>
      <c r="DT96" s="327"/>
      <c r="DU96" s="327"/>
      <c r="DV96" s="327"/>
      <c r="DW96" s="327"/>
      <c r="DX96" s="327"/>
      <c r="DY96" s="327"/>
      <c r="DZ96" s="327"/>
      <c r="EA96" s="327"/>
      <c r="EB96" s="327"/>
      <c r="EC96" s="327"/>
      <c r="ED96" s="327"/>
      <c r="EE96" s="327"/>
      <c r="EF96" s="327"/>
      <c r="EG96" s="327"/>
      <c r="EH96" s="327"/>
      <c r="EI96" s="327"/>
      <c r="EJ96" s="327"/>
      <c r="EK96" s="327"/>
      <c r="EL96" s="327"/>
      <c r="EM96" s="327"/>
      <c r="EN96" s="327"/>
      <c r="EO96" s="327"/>
      <c r="EP96" s="327"/>
      <c r="EQ96" s="327"/>
      <c r="ER96" s="327"/>
      <c r="ES96" s="327"/>
      <c r="ET96" s="327"/>
      <c r="EU96" s="327"/>
      <c r="EV96" s="327"/>
      <c r="EW96" s="327"/>
      <c r="EX96" s="327"/>
      <c r="EY96" s="327"/>
      <c r="EZ96" s="327"/>
      <c r="FA96" s="327"/>
      <c r="FB96" s="327"/>
      <c r="FC96" s="327"/>
      <c r="FD96" s="327"/>
      <c r="FE96" s="327"/>
      <c r="FF96" s="327"/>
      <c r="FG96" s="327"/>
      <c r="FH96" s="327"/>
      <c r="FI96" s="327"/>
      <c r="FJ96" s="327"/>
      <c r="FK96" s="327"/>
      <c r="FL96" s="327"/>
      <c r="FM96" s="327"/>
      <c r="FN96" s="327"/>
      <c r="FO96" s="327"/>
      <c r="FP96" s="327"/>
      <c r="FQ96" s="327"/>
      <c r="FR96" s="327"/>
      <c r="FS96" s="327"/>
      <c r="FT96" s="327"/>
      <c r="FU96" s="327"/>
      <c r="FV96" s="327"/>
      <c r="FW96" s="327"/>
      <c r="FX96" s="327"/>
      <c r="FY96" s="327"/>
      <c r="FZ96" s="327"/>
      <c r="GA96" s="327"/>
      <c r="GB96" s="327"/>
      <c r="GC96" s="327"/>
      <c r="GD96" s="327"/>
      <c r="GE96" s="327"/>
      <c r="GF96" s="327"/>
      <c r="GG96" s="327"/>
      <c r="GH96" s="327"/>
      <c r="GI96" s="327"/>
      <c r="GJ96" s="327"/>
      <c r="GK96" s="327"/>
      <c r="GL96" s="327"/>
      <c r="GM96" s="327"/>
      <c r="GN96" s="327"/>
      <c r="GO96" s="327"/>
      <c r="GP96" s="327"/>
      <c r="GQ96" s="327"/>
      <c r="GR96" s="327"/>
      <c r="GS96" s="327"/>
      <c r="GT96" s="327"/>
      <c r="GU96" s="327"/>
      <c r="GV96" s="327"/>
      <c r="GW96" s="327"/>
      <c r="GX96" s="327"/>
      <c r="GY96" s="327"/>
      <c r="GZ96" s="327"/>
      <c r="HA96" s="327"/>
      <c r="HB96" s="327"/>
      <c r="HC96" s="327"/>
      <c r="HD96" s="327"/>
      <c r="HE96" s="327"/>
      <c r="HF96" s="327"/>
      <c r="HG96" s="327"/>
      <c r="HH96" s="327"/>
      <c r="HI96" s="327"/>
      <c r="HJ96" s="327"/>
      <c r="HK96" s="327"/>
      <c r="HL96" s="327"/>
      <c r="HM96" s="327"/>
      <c r="HN96" s="327"/>
      <c r="HO96" s="327"/>
      <c r="HP96" s="327"/>
      <c r="HQ96" s="327"/>
      <c r="HR96" s="327"/>
      <c r="HS96" s="327"/>
      <c r="HT96" s="327"/>
      <c r="HU96" s="327"/>
      <c r="HV96" s="327"/>
      <c r="HW96" s="327"/>
      <c r="HX96" s="327"/>
      <c r="HY96" s="327"/>
      <c r="HZ96" s="327"/>
      <c r="IA96" s="327"/>
      <c r="IB96" s="327"/>
      <c r="IC96" s="327"/>
      <c r="ID96" s="327"/>
      <c r="IE96" s="327"/>
      <c r="IF96" s="327"/>
      <c r="IG96" s="327"/>
      <c r="IH96" s="327"/>
      <c r="II96" s="327"/>
      <c r="IJ96" s="327"/>
      <c r="IK96" s="327"/>
      <c r="IL96" s="327"/>
      <c r="IM96" s="327"/>
      <c r="IN96" s="327"/>
      <c r="IO96" s="327"/>
      <c r="IP96" s="327"/>
      <c r="IQ96" s="327"/>
      <c r="IR96" s="327"/>
    </row>
    <row r="97" spans="1:252" s="351" customFormat="1" ht="12.75">
      <c r="A97" s="801">
        <v>6</v>
      </c>
      <c r="B97" s="802" t="s">
        <v>147</v>
      </c>
      <c r="C97" s="802" t="s">
        <v>156</v>
      </c>
      <c r="D97" s="802">
        <v>2017</v>
      </c>
      <c r="E97" s="802"/>
      <c r="F97" s="922" t="s">
        <v>950</v>
      </c>
      <c r="G97" s="974" t="s">
        <v>832</v>
      </c>
      <c r="H97" s="801" t="s">
        <v>1099</v>
      </c>
      <c r="I97" s="703"/>
      <c r="J97" s="46"/>
      <c r="K97" s="801"/>
      <c r="L97" s="801"/>
      <c r="M97" s="801"/>
      <c r="N97" s="906"/>
      <c r="O97" s="327"/>
      <c r="P97" s="327"/>
      <c r="Q97" s="327"/>
      <c r="R97" s="327"/>
      <c r="S97" s="437"/>
      <c r="T97" s="468"/>
      <c r="U97" s="471"/>
      <c r="V97" s="327"/>
      <c r="W97" s="484"/>
      <c r="X97" s="468"/>
      <c r="Y97" s="471"/>
      <c r="Z97" s="327"/>
      <c r="AA97" s="327"/>
      <c r="AB97" s="327"/>
      <c r="AC97" s="327"/>
      <c r="AD97" s="327"/>
      <c r="AE97" s="327"/>
      <c r="AF97" s="327"/>
      <c r="AG97" s="327"/>
      <c r="AH97" s="327"/>
      <c r="AI97" s="327"/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V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  <c r="CD97" s="327"/>
      <c r="CE97" s="327"/>
      <c r="CF97" s="327"/>
      <c r="CG97" s="327"/>
      <c r="CH97" s="327"/>
      <c r="CI97" s="327"/>
      <c r="CJ97" s="327"/>
      <c r="CK97" s="327"/>
      <c r="CL97" s="327"/>
      <c r="CM97" s="327"/>
      <c r="CN97" s="327"/>
      <c r="CO97" s="327"/>
      <c r="CP97" s="327"/>
      <c r="CQ97" s="327"/>
      <c r="CR97" s="327"/>
      <c r="CS97" s="327"/>
      <c r="CT97" s="327"/>
      <c r="CU97" s="327"/>
      <c r="CV97" s="327"/>
      <c r="CW97" s="327"/>
      <c r="CX97" s="327"/>
      <c r="CY97" s="327"/>
      <c r="CZ97" s="327"/>
      <c r="DA97" s="327"/>
      <c r="DB97" s="327"/>
      <c r="DC97" s="327"/>
      <c r="DD97" s="327"/>
      <c r="DE97" s="327"/>
      <c r="DF97" s="327"/>
      <c r="DG97" s="327"/>
      <c r="DH97" s="327"/>
      <c r="DI97" s="327"/>
      <c r="DJ97" s="327"/>
      <c r="DK97" s="327"/>
      <c r="DL97" s="327"/>
      <c r="DM97" s="327"/>
      <c r="DN97" s="327"/>
      <c r="DO97" s="327"/>
      <c r="DP97" s="327"/>
      <c r="DQ97" s="327"/>
      <c r="DR97" s="327"/>
      <c r="DS97" s="327"/>
      <c r="DT97" s="327"/>
      <c r="DU97" s="327"/>
      <c r="DV97" s="327"/>
      <c r="DW97" s="327"/>
      <c r="DX97" s="327"/>
      <c r="DY97" s="327"/>
      <c r="DZ97" s="327"/>
      <c r="EA97" s="327"/>
      <c r="EB97" s="327"/>
      <c r="EC97" s="327"/>
      <c r="ED97" s="327"/>
      <c r="EE97" s="327"/>
      <c r="EF97" s="327"/>
      <c r="EG97" s="327"/>
      <c r="EH97" s="327"/>
      <c r="EI97" s="327"/>
      <c r="EJ97" s="327"/>
      <c r="EK97" s="327"/>
      <c r="EL97" s="327"/>
      <c r="EM97" s="327"/>
      <c r="EN97" s="327"/>
      <c r="EO97" s="327"/>
      <c r="EP97" s="327"/>
      <c r="EQ97" s="327"/>
      <c r="ER97" s="327"/>
      <c r="ES97" s="327"/>
      <c r="ET97" s="327"/>
      <c r="EU97" s="327"/>
      <c r="EV97" s="327"/>
      <c r="EW97" s="327"/>
      <c r="EX97" s="327"/>
      <c r="EY97" s="327"/>
      <c r="EZ97" s="327"/>
      <c r="FA97" s="327"/>
      <c r="FB97" s="327"/>
      <c r="FC97" s="327"/>
      <c r="FD97" s="327"/>
      <c r="FE97" s="327"/>
      <c r="FF97" s="327"/>
      <c r="FG97" s="327"/>
      <c r="FH97" s="327"/>
      <c r="FI97" s="327"/>
      <c r="FJ97" s="327"/>
      <c r="FK97" s="327"/>
      <c r="FL97" s="327"/>
      <c r="FM97" s="327"/>
      <c r="FN97" s="327"/>
      <c r="FO97" s="327"/>
      <c r="FP97" s="327"/>
      <c r="FQ97" s="327"/>
      <c r="FR97" s="327"/>
      <c r="FS97" s="327"/>
      <c r="FT97" s="327"/>
      <c r="FU97" s="327"/>
      <c r="FV97" s="327"/>
      <c r="FW97" s="327"/>
      <c r="FX97" s="327"/>
      <c r="FY97" s="327"/>
      <c r="FZ97" s="327"/>
      <c r="GA97" s="327"/>
      <c r="GB97" s="327"/>
      <c r="GC97" s="327"/>
      <c r="GD97" s="327"/>
      <c r="GE97" s="327"/>
      <c r="GF97" s="327"/>
      <c r="GG97" s="327"/>
      <c r="GH97" s="327"/>
      <c r="GI97" s="327"/>
      <c r="GJ97" s="327"/>
      <c r="GK97" s="327"/>
      <c r="GL97" s="327"/>
      <c r="GM97" s="327"/>
      <c r="GN97" s="327"/>
      <c r="GO97" s="327"/>
      <c r="GP97" s="327"/>
      <c r="GQ97" s="327"/>
      <c r="GR97" s="327"/>
      <c r="GS97" s="327"/>
      <c r="GT97" s="327"/>
      <c r="GU97" s="327"/>
      <c r="GV97" s="327"/>
      <c r="GW97" s="327"/>
      <c r="GX97" s="327"/>
      <c r="GY97" s="327"/>
      <c r="GZ97" s="327"/>
      <c r="HA97" s="327"/>
      <c r="HB97" s="327"/>
      <c r="HC97" s="327"/>
      <c r="HD97" s="327"/>
      <c r="HE97" s="327"/>
      <c r="HF97" s="327"/>
      <c r="HG97" s="327"/>
      <c r="HH97" s="327"/>
      <c r="HI97" s="327"/>
      <c r="HJ97" s="327"/>
      <c r="HK97" s="327"/>
      <c r="HL97" s="327"/>
      <c r="HM97" s="327"/>
      <c r="HN97" s="327"/>
      <c r="HO97" s="327"/>
      <c r="HP97" s="327"/>
      <c r="HQ97" s="327"/>
      <c r="HR97" s="327"/>
      <c r="HS97" s="327"/>
      <c r="HT97" s="327"/>
      <c r="HU97" s="327"/>
      <c r="HV97" s="327"/>
      <c r="HW97" s="327"/>
      <c r="HX97" s="327"/>
      <c r="HY97" s="327"/>
      <c r="HZ97" s="327"/>
      <c r="IA97" s="327"/>
      <c r="IB97" s="327"/>
      <c r="IC97" s="327"/>
      <c r="ID97" s="327"/>
      <c r="IE97" s="327"/>
      <c r="IF97" s="327"/>
      <c r="IG97" s="327"/>
      <c r="IH97" s="327"/>
      <c r="II97" s="327"/>
      <c r="IJ97" s="327"/>
      <c r="IK97" s="327"/>
      <c r="IL97" s="327"/>
      <c r="IM97" s="327"/>
      <c r="IN97" s="327"/>
      <c r="IO97" s="327"/>
      <c r="IP97" s="327"/>
      <c r="IQ97" s="327"/>
      <c r="IR97" s="327"/>
    </row>
    <row r="98" spans="1:252" s="351" customFormat="1" ht="12.75">
      <c r="A98" s="801">
        <v>7</v>
      </c>
      <c r="B98" s="802" t="s">
        <v>147</v>
      </c>
      <c r="C98" s="802" t="s">
        <v>156</v>
      </c>
      <c r="D98" s="802">
        <v>2017</v>
      </c>
      <c r="E98" s="802"/>
      <c r="F98" s="922" t="s">
        <v>950</v>
      </c>
      <c r="G98" s="974" t="s">
        <v>832</v>
      </c>
      <c r="H98" s="801" t="s">
        <v>1099</v>
      </c>
      <c r="I98" s="703"/>
      <c r="J98" s="46"/>
      <c r="K98" s="801"/>
      <c r="L98" s="801"/>
      <c r="M98" s="801"/>
      <c r="N98" s="906"/>
      <c r="O98" s="327"/>
      <c r="P98" s="327"/>
      <c r="Q98" s="327"/>
      <c r="R98" s="327"/>
      <c r="S98" s="437"/>
      <c r="T98" s="468"/>
      <c r="U98" s="471"/>
      <c r="V98" s="327"/>
      <c r="W98" s="484"/>
      <c r="X98" s="468"/>
      <c r="Y98" s="471"/>
      <c r="Z98" s="327"/>
      <c r="AA98" s="327"/>
      <c r="AB98" s="327"/>
      <c r="AC98" s="327"/>
      <c r="AD98" s="327"/>
      <c r="AE98" s="327"/>
      <c r="AF98" s="327"/>
      <c r="AG98" s="327"/>
      <c r="AH98" s="327"/>
      <c r="AI98" s="327"/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V98" s="327"/>
      <c r="AW98" s="327"/>
      <c r="AX98" s="327"/>
      <c r="AY98" s="327"/>
      <c r="AZ98" s="327"/>
      <c r="BA98" s="327"/>
      <c r="BB98" s="327"/>
      <c r="BC98" s="327"/>
      <c r="BD98" s="327"/>
      <c r="BE98" s="327"/>
      <c r="BF98" s="327"/>
      <c r="BG98" s="327"/>
      <c r="BH98" s="327"/>
      <c r="BI98" s="327"/>
      <c r="BJ98" s="327"/>
      <c r="BK98" s="327"/>
      <c r="BL98" s="327"/>
      <c r="BM98" s="327"/>
      <c r="BN98" s="327"/>
      <c r="BO98" s="327"/>
      <c r="BP98" s="327"/>
      <c r="BQ98" s="327"/>
      <c r="BR98" s="327"/>
      <c r="BS98" s="327"/>
      <c r="BT98" s="327"/>
      <c r="BU98" s="327"/>
      <c r="BV98" s="327"/>
      <c r="BW98" s="327"/>
      <c r="BX98" s="327"/>
      <c r="BY98" s="327"/>
      <c r="BZ98" s="327"/>
      <c r="CA98" s="327"/>
      <c r="CB98" s="327"/>
      <c r="CC98" s="327"/>
      <c r="CD98" s="327"/>
      <c r="CE98" s="327"/>
      <c r="CF98" s="327"/>
      <c r="CG98" s="327"/>
      <c r="CH98" s="327"/>
      <c r="CI98" s="327"/>
      <c r="CJ98" s="327"/>
      <c r="CK98" s="327"/>
      <c r="CL98" s="327"/>
      <c r="CM98" s="327"/>
      <c r="CN98" s="327"/>
      <c r="CO98" s="327"/>
      <c r="CP98" s="327"/>
      <c r="CQ98" s="327"/>
      <c r="CR98" s="327"/>
      <c r="CS98" s="327"/>
      <c r="CT98" s="327"/>
      <c r="CU98" s="327"/>
      <c r="CV98" s="327"/>
      <c r="CW98" s="327"/>
      <c r="CX98" s="327"/>
      <c r="CY98" s="327"/>
      <c r="CZ98" s="327"/>
      <c r="DA98" s="327"/>
      <c r="DB98" s="327"/>
      <c r="DC98" s="327"/>
      <c r="DD98" s="327"/>
      <c r="DE98" s="327"/>
      <c r="DF98" s="327"/>
      <c r="DG98" s="327"/>
      <c r="DH98" s="327"/>
      <c r="DI98" s="327"/>
      <c r="DJ98" s="327"/>
      <c r="DK98" s="327"/>
      <c r="DL98" s="327"/>
      <c r="DM98" s="327"/>
      <c r="DN98" s="327"/>
      <c r="DO98" s="327"/>
      <c r="DP98" s="327"/>
      <c r="DQ98" s="327"/>
      <c r="DR98" s="327"/>
      <c r="DS98" s="327"/>
      <c r="DT98" s="327"/>
      <c r="DU98" s="327"/>
      <c r="DV98" s="327"/>
      <c r="DW98" s="327"/>
      <c r="DX98" s="327"/>
      <c r="DY98" s="327"/>
      <c r="DZ98" s="327"/>
      <c r="EA98" s="327"/>
      <c r="EB98" s="327"/>
      <c r="EC98" s="327"/>
      <c r="ED98" s="327"/>
      <c r="EE98" s="327"/>
      <c r="EF98" s="327"/>
      <c r="EG98" s="327"/>
      <c r="EH98" s="327"/>
      <c r="EI98" s="327"/>
      <c r="EJ98" s="327"/>
      <c r="EK98" s="327"/>
      <c r="EL98" s="327"/>
      <c r="EM98" s="327"/>
      <c r="EN98" s="327"/>
      <c r="EO98" s="327"/>
      <c r="EP98" s="327"/>
      <c r="EQ98" s="327"/>
      <c r="ER98" s="327"/>
      <c r="ES98" s="327"/>
      <c r="ET98" s="327"/>
      <c r="EU98" s="327"/>
      <c r="EV98" s="327"/>
      <c r="EW98" s="327"/>
      <c r="EX98" s="327"/>
      <c r="EY98" s="327"/>
      <c r="EZ98" s="327"/>
      <c r="FA98" s="327"/>
      <c r="FB98" s="327"/>
      <c r="FC98" s="327"/>
      <c r="FD98" s="327"/>
      <c r="FE98" s="327"/>
      <c r="FF98" s="327"/>
      <c r="FG98" s="327"/>
      <c r="FH98" s="327"/>
      <c r="FI98" s="327"/>
      <c r="FJ98" s="327"/>
      <c r="FK98" s="327"/>
      <c r="FL98" s="327"/>
      <c r="FM98" s="327"/>
      <c r="FN98" s="327"/>
      <c r="FO98" s="327"/>
      <c r="FP98" s="327"/>
      <c r="FQ98" s="327"/>
      <c r="FR98" s="327"/>
      <c r="FS98" s="327"/>
      <c r="FT98" s="327"/>
      <c r="FU98" s="327"/>
      <c r="FV98" s="327"/>
      <c r="FW98" s="327"/>
      <c r="FX98" s="327"/>
      <c r="FY98" s="327"/>
      <c r="FZ98" s="327"/>
      <c r="GA98" s="327"/>
      <c r="GB98" s="327"/>
      <c r="GC98" s="327"/>
      <c r="GD98" s="327"/>
      <c r="GE98" s="327"/>
      <c r="GF98" s="327"/>
      <c r="GG98" s="327"/>
      <c r="GH98" s="327"/>
      <c r="GI98" s="327"/>
      <c r="GJ98" s="327"/>
      <c r="GK98" s="327"/>
      <c r="GL98" s="327"/>
      <c r="GM98" s="327"/>
      <c r="GN98" s="327"/>
      <c r="GO98" s="327"/>
      <c r="GP98" s="327"/>
      <c r="GQ98" s="327"/>
      <c r="GR98" s="327"/>
      <c r="GS98" s="327"/>
      <c r="GT98" s="327"/>
      <c r="GU98" s="327"/>
      <c r="GV98" s="327"/>
      <c r="GW98" s="327"/>
      <c r="GX98" s="327"/>
      <c r="GY98" s="327"/>
      <c r="GZ98" s="327"/>
      <c r="HA98" s="327"/>
      <c r="HB98" s="327"/>
      <c r="HC98" s="327"/>
      <c r="HD98" s="327"/>
      <c r="HE98" s="327"/>
      <c r="HF98" s="327"/>
      <c r="HG98" s="327"/>
      <c r="HH98" s="327"/>
      <c r="HI98" s="327"/>
      <c r="HJ98" s="327"/>
      <c r="HK98" s="327"/>
      <c r="HL98" s="327"/>
      <c r="HM98" s="327"/>
      <c r="HN98" s="327"/>
      <c r="HO98" s="327"/>
      <c r="HP98" s="327"/>
      <c r="HQ98" s="327"/>
      <c r="HR98" s="327"/>
      <c r="HS98" s="327"/>
      <c r="HT98" s="327"/>
      <c r="HU98" s="327"/>
      <c r="HV98" s="327"/>
      <c r="HW98" s="327"/>
      <c r="HX98" s="327"/>
      <c r="HY98" s="327"/>
      <c r="HZ98" s="327"/>
      <c r="IA98" s="327"/>
      <c r="IB98" s="327"/>
      <c r="IC98" s="327"/>
      <c r="ID98" s="327"/>
      <c r="IE98" s="327"/>
      <c r="IF98" s="327"/>
      <c r="IG98" s="327"/>
      <c r="IH98" s="327"/>
      <c r="II98" s="327"/>
      <c r="IJ98" s="327"/>
      <c r="IK98" s="327"/>
      <c r="IL98" s="327"/>
      <c r="IM98" s="327"/>
      <c r="IN98" s="327"/>
      <c r="IO98" s="327"/>
      <c r="IP98" s="327"/>
      <c r="IQ98" s="327"/>
      <c r="IR98" s="327"/>
    </row>
    <row r="99" spans="1:252" s="351" customFormat="1" ht="12.75">
      <c r="A99" s="849">
        <v>8</v>
      </c>
      <c r="B99" s="846" t="s">
        <v>147</v>
      </c>
      <c r="C99" s="846" t="s">
        <v>156</v>
      </c>
      <c r="D99" s="846">
        <v>2017</v>
      </c>
      <c r="E99" s="846"/>
      <c r="F99" s="923" t="s">
        <v>998</v>
      </c>
      <c r="G99" s="975" t="s">
        <v>1056</v>
      </c>
      <c r="H99" s="801" t="s">
        <v>1099</v>
      </c>
      <c r="I99" s="846"/>
      <c r="J99" s="846"/>
      <c r="K99" s="846"/>
      <c r="L99" s="846"/>
      <c r="M99" s="846"/>
      <c r="N99" s="964"/>
      <c r="O99" s="942"/>
      <c r="P99" s="327"/>
      <c r="Q99" s="327"/>
      <c r="R99" s="327"/>
      <c r="S99" s="437"/>
      <c r="T99" s="468"/>
      <c r="U99" s="471"/>
      <c r="V99" s="327"/>
      <c r="W99" s="484"/>
      <c r="X99" s="468"/>
      <c r="Y99" s="471"/>
      <c r="Z99" s="327"/>
      <c r="AA99" s="327"/>
      <c r="AB99" s="327"/>
      <c r="AC99" s="327"/>
      <c r="AD99" s="327"/>
      <c r="AE99" s="327"/>
      <c r="AF99" s="327"/>
      <c r="AG99" s="327"/>
      <c r="AH99" s="327"/>
      <c r="AI99" s="327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327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327"/>
      <c r="BZ99" s="327"/>
      <c r="CA99" s="327"/>
      <c r="CB99" s="327"/>
      <c r="CC99" s="327"/>
      <c r="CD99" s="327"/>
      <c r="CE99" s="327"/>
      <c r="CF99" s="327"/>
      <c r="CG99" s="327"/>
      <c r="CH99" s="327"/>
      <c r="CI99" s="327"/>
      <c r="CJ99" s="327"/>
      <c r="CK99" s="327"/>
      <c r="CL99" s="327"/>
      <c r="CM99" s="327"/>
      <c r="CN99" s="327"/>
      <c r="CO99" s="327"/>
      <c r="CP99" s="327"/>
      <c r="CQ99" s="327"/>
      <c r="CR99" s="327"/>
      <c r="CS99" s="327"/>
      <c r="CT99" s="327"/>
      <c r="CU99" s="327"/>
      <c r="CV99" s="327"/>
      <c r="CW99" s="327"/>
      <c r="CX99" s="327"/>
      <c r="CY99" s="327"/>
      <c r="CZ99" s="327"/>
      <c r="DA99" s="327"/>
      <c r="DB99" s="327"/>
      <c r="DC99" s="327"/>
      <c r="DD99" s="327"/>
      <c r="DE99" s="327"/>
      <c r="DF99" s="327"/>
      <c r="DG99" s="327"/>
      <c r="DH99" s="327"/>
      <c r="DI99" s="327"/>
      <c r="DJ99" s="327"/>
      <c r="DK99" s="327"/>
      <c r="DL99" s="327"/>
      <c r="DM99" s="327"/>
      <c r="DN99" s="327"/>
      <c r="DO99" s="327"/>
      <c r="DP99" s="327"/>
      <c r="DQ99" s="327"/>
      <c r="DR99" s="327"/>
      <c r="DS99" s="327"/>
      <c r="DT99" s="327"/>
      <c r="DU99" s="327"/>
      <c r="DV99" s="327"/>
      <c r="DW99" s="327"/>
      <c r="DX99" s="327"/>
      <c r="DY99" s="327"/>
      <c r="DZ99" s="327"/>
      <c r="EA99" s="327"/>
      <c r="EB99" s="327"/>
      <c r="EC99" s="327"/>
      <c r="ED99" s="327"/>
      <c r="EE99" s="327"/>
      <c r="EF99" s="327"/>
      <c r="EG99" s="327"/>
      <c r="EH99" s="327"/>
      <c r="EI99" s="327"/>
      <c r="EJ99" s="327"/>
      <c r="EK99" s="327"/>
      <c r="EL99" s="327"/>
      <c r="EM99" s="327"/>
      <c r="EN99" s="327"/>
      <c r="EO99" s="327"/>
      <c r="EP99" s="327"/>
      <c r="EQ99" s="327"/>
      <c r="ER99" s="327"/>
      <c r="ES99" s="327"/>
      <c r="ET99" s="327"/>
      <c r="EU99" s="327"/>
      <c r="EV99" s="327"/>
      <c r="EW99" s="327"/>
      <c r="EX99" s="327"/>
      <c r="EY99" s="327"/>
      <c r="EZ99" s="327"/>
      <c r="FA99" s="327"/>
      <c r="FB99" s="327"/>
      <c r="FC99" s="327"/>
      <c r="FD99" s="327"/>
      <c r="FE99" s="327"/>
      <c r="FF99" s="327"/>
      <c r="FG99" s="327"/>
      <c r="FH99" s="327"/>
      <c r="FI99" s="327"/>
      <c r="FJ99" s="327"/>
      <c r="FK99" s="327"/>
      <c r="FL99" s="327"/>
      <c r="FM99" s="327"/>
      <c r="FN99" s="327"/>
      <c r="FO99" s="327"/>
      <c r="FP99" s="327"/>
      <c r="FQ99" s="327"/>
      <c r="FR99" s="327"/>
      <c r="FS99" s="327"/>
      <c r="FT99" s="327"/>
      <c r="FU99" s="327"/>
      <c r="FV99" s="327"/>
      <c r="FW99" s="327"/>
      <c r="FX99" s="327"/>
      <c r="FY99" s="327"/>
      <c r="FZ99" s="327"/>
      <c r="GA99" s="327"/>
      <c r="GB99" s="327"/>
      <c r="GC99" s="327"/>
      <c r="GD99" s="327"/>
      <c r="GE99" s="327"/>
      <c r="GF99" s="327"/>
      <c r="GG99" s="327"/>
      <c r="GH99" s="327"/>
      <c r="GI99" s="327"/>
      <c r="GJ99" s="327"/>
      <c r="GK99" s="327"/>
      <c r="GL99" s="327"/>
      <c r="GM99" s="327"/>
      <c r="GN99" s="327"/>
      <c r="GO99" s="327"/>
      <c r="GP99" s="327"/>
      <c r="GQ99" s="327"/>
      <c r="GR99" s="327"/>
      <c r="GS99" s="327"/>
      <c r="GT99" s="327"/>
      <c r="GU99" s="327"/>
      <c r="GV99" s="327"/>
      <c r="GW99" s="327"/>
      <c r="GX99" s="327"/>
      <c r="GY99" s="327"/>
      <c r="GZ99" s="327"/>
      <c r="HA99" s="327"/>
      <c r="HB99" s="327"/>
      <c r="HC99" s="327"/>
      <c r="HD99" s="327"/>
      <c r="HE99" s="327"/>
      <c r="HF99" s="327"/>
      <c r="HG99" s="327"/>
      <c r="HH99" s="327"/>
      <c r="HI99" s="327"/>
      <c r="HJ99" s="327"/>
      <c r="HK99" s="327"/>
      <c r="HL99" s="327"/>
      <c r="HM99" s="327"/>
      <c r="HN99" s="327"/>
      <c r="HO99" s="327"/>
      <c r="HP99" s="327"/>
      <c r="HQ99" s="327"/>
      <c r="HR99" s="327"/>
      <c r="HS99" s="327"/>
      <c r="HT99" s="327"/>
      <c r="HU99" s="327"/>
      <c r="HV99" s="327"/>
      <c r="HW99" s="327"/>
      <c r="HX99" s="327"/>
      <c r="HY99" s="327"/>
      <c r="HZ99" s="327"/>
      <c r="IA99" s="327"/>
      <c r="IB99" s="327"/>
      <c r="IC99" s="327"/>
      <c r="ID99" s="327"/>
      <c r="IE99" s="327"/>
      <c r="IF99" s="327"/>
      <c r="IG99" s="327"/>
      <c r="IH99" s="327"/>
      <c r="II99" s="327"/>
      <c r="IJ99" s="327"/>
      <c r="IK99" s="327"/>
      <c r="IL99" s="327"/>
      <c r="IM99" s="327"/>
      <c r="IN99" s="327"/>
      <c r="IO99" s="327"/>
      <c r="IP99" s="327"/>
      <c r="IQ99" s="327"/>
      <c r="IR99" s="327"/>
    </row>
    <row r="100" spans="1:252" s="351" customFormat="1" ht="12.75">
      <c r="A100" s="849">
        <v>9</v>
      </c>
      <c r="B100" s="846" t="s">
        <v>147</v>
      </c>
      <c r="C100" s="846" t="s">
        <v>156</v>
      </c>
      <c r="D100" s="846">
        <v>2017</v>
      </c>
      <c r="E100" s="846"/>
      <c r="F100" s="923" t="s">
        <v>1002</v>
      </c>
      <c r="G100" s="975" t="s">
        <v>1057</v>
      </c>
      <c r="H100" s="801" t="s">
        <v>1099</v>
      </c>
      <c r="I100" s="846"/>
      <c r="J100" s="846"/>
      <c r="K100" s="846"/>
      <c r="L100" s="846"/>
      <c r="M100" s="846"/>
      <c r="N100" s="965"/>
      <c r="O100" s="942"/>
      <c r="P100" s="327"/>
      <c r="Q100" s="327"/>
      <c r="R100" s="327"/>
      <c r="S100" s="437"/>
      <c r="T100" s="468"/>
      <c r="U100" s="471"/>
      <c r="V100" s="327"/>
      <c r="W100" s="484"/>
      <c r="X100" s="468"/>
      <c r="Y100" s="471"/>
      <c r="Z100" s="327"/>
      <c r="AA100" s="327"/>
      <c r="AB100" s="327"/>
      <c r="AC100" s="327"/>
      <c r="AD100" s="327"/>
      <c r="AE100" s="327"/>
      <c r="AF100" s="327"/>
      <c r="AG100" s="327"/>
      <c r="AH100" s="327"/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V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  <c r="CC100" s="327"/>
      <c r="CD100" s="327"/>
      <c r="CE100" s="327"/>
      <c r="CF100" s="327"/>
      <c r="CG100" s="327"/>
      <c r="CH100" s="327"/>
      <c r="CI100" s="327"/>
      <c r="CJ100" s="327"/>
      <c r="CK100" s="327"/>
      <c r="CL100" s="327"/>
      <c r="CM100" s="327"/>
      <c r="CN100" s="327"/>
      <c r="CO100" s="327"/>
      <c r="CP100" s="327"/>
      <c r="CQ100" s="327"/>
      <c r="CR100" s="327"/>
      <c r="CS100" s="327"/>
      <c r="CT100" s="327"/>
      <c r="CU100" s="327"/>
      <c r="CV100" s="327"/>
      <c r="CW100" s="327"/>
      <c r="CX100" s="327"/>
      <c r="CY100" s="327"/>
      <c r="CZ100" s="327"/>
      <c r="DA100" s="327"/>
      <c r="DB100" s="327"/>
      <c r="DC100" s="327"/>
      <c r="DD100" s="327"/>
      <c r="DE100" s="327"/>
      <c r="DF100" s="327"/>
      <c r="DG100" s="327"/>
      <c r="DH100" s="327"/>
      <c r="DI100" s="327"/>
      <c r="DJ100" s="327"/>
      <c r="DK100" s="327"/>
      <c r="DL100" s="327"/>
      <c r="DM100" s="327"/>
      <c r="DN100" s="327"/>
      <c r="DO100" s="327"/>
      <c r="DP100" s="327"/>
      <c r="DQ100" s="327"/>
      <c r="DR100" s="327"/>
      <c r="DS100" s="327"/>
      <c r="DT100" s="327"/>
      <c r="DU100" s="327"/>
      <c r="DV100" s="327"/>
      <c r="DW100" s="327"/>
      <c r="DX100" s="327"/>
      <c r="DY100" s="327"/>
      <c r="DZ100" s="327"/>
      <c r="EA100" s="327"/>
      <c r="EB100" s="327"/>
      <c r="EC100" s="327"/>
      <c r="ED100" s="327"/>
      <c r="EE100" s="327"/>
      <c r="EF100" s="327"/>
      <c r="EG100" s="327"/>
      <c r="EH100" s="327"/>
      <c r="EI100" s="327"/>
      <c r="EJ100" s="327"/>
      <c r="EK100" s="327"/>
      <c r="EL100" s="327"/>
      <c r="EM100" s="327"/>
      <c r="EN100" s="327"/>
      <c r="EO100" s="327"/>
      <c r="EP100" s="327"/>
      <c r="EQ100" s="327"/>
      <c r="ER100" s="327"/>
      <c r="ES100" s="327"/>
      <c r="ET100" s="327"/>
      <c r="EU100" s="327"/>
      <c r="EV100" s="327"/>
      <c r="EW100" s="327"/>
      <c r="EX100" s="327"/>
      <c r="EY100" s="327"/>
      <c r="EZ100" s="327"/>
      <c r="FA100" s="327"/>
      <c r="FB100" s="327"/>
      <c r="FC100" s="327"/>
      <c r="FD100" s="327"/>
      <c r="FE100" s="327"/>
      <c r="FF100" s="327"/>
      <c r="FG100" s="327"/>
      <c r="FH100" s="327"/>
      <c r="FI100" s="327"/>
      <c r="FJ100" s="327"/>
      <c r="FK100" s="327"/>
      <c r="FL100" s="327"/>
      <c r="FM100" s="327"/>
      <c r="FN100" s="327"/>
      <c r="FO100" s="327"/>
      <c r="FP100" s="327"/>
      <c r="FQ100" s="327"/>
      <c r="FR100" s="327"/>
      <c r="FS100" s="327"/>
      <c r="FT100" s="327"/>
      <c r="FU100" s="327"/>
      <c r="FV100" s="327"/>
      <c r="FW100" s="327"/>
      <c r="FX100" s="327"/>
      <c r="FY100" s="327"/>
      <c r="FZ100" s="327"/>
      <c r="GA100" s="327"/>
      <c r="GB100" s="327"/>
      <c r="GC100" s="327"/>
      <c r="GD100" s="327"/>
      <c r="GE100" s="327"/>
      <c r="GF100" s="327"/>
      <c r="GG100" s="327"/>
      <c r="GH100" s="327"/>
      <c r="GI100" s="327"/>
      <c r="GJ100" s="327"/>
      <c r="GK100" s="327"/>
      <c r="GL100" s="327"/>
      <c r="GM100" s="327"/>
      <c r="GN100" s="327"/>
      <c r="GO100" s="327"/>
      <c r="GP100" s="327"/>
      <c r="GQ100" s="327"/>
      <c r="GR100" s="327"/>
      <c r="GS100" s="327"/>
      <c r="GT100" s="327"/>
      <c r="GU100" s="327"/>
      <c r="GV100" s="327"/>
      <c r="GW100" s="327"/>
      <c r="GX100" s="327"/>
      <c r="GY100" s="327"/>
      <c r="GZ100" s="327"/>
      <c r="HA100" s="327"/>
      <c r="HB100" s="327"/>
      <c r="HC100" s="327"/>
      <c r="HD100" s="327"/>
      <c r="HE100" s="327"/>
      <c r="HF100" s="327"/>
      <c r="HG100" s="327"/>
      <c r="HH100" s="327"/>
      <c r="HI100" s="327"/>
      <c r="HJ100" s="327"/>
      <c r="HK100" s="327"/>
      <c r="HL100" s="327"/>
      <c r="HM100" s="327"/>
      <c r="HN100" s="327"/>
      <c r="HO100" s="327"/>
      <c r="HP100" s="327"/>
      <c r="HQ100" s="327"/>
      <c r="HR100" s="327"/>
      <c r="HS100" s="327"/>
      <c r="HT100" s="327"/>
      <c r="HU100" s="327"/>
      <c r="HV100" s="327"/>
      <c r="HW100" s="327"/>
      <c r="HX100" s="327"/>
      <c r="HY100" s="327"/>
      <c r="HZ100" s="327"/>
      <c r="IA100" s="327"/>
      <c r="IB100" s="327"/>
      <c r="IC100" s="327"/>
      <c r="ID100" s="327"/>
      <c r="IE100" s="327"/>
      <c r="IF100" s="327"/>
      <c r="IG100" s="327"/>
      <c r="IH100" s="327"/>
      <c r="II100" s="327"/>
      <c r="IJ100" s="327"/>
      <c r="IK100" s="327"/>
      <c r="IL100" s="327"/>
      <c r="IM100" s="327"/>
      <c r="IN100" s="327"/>
      <c r="IO100" s="327"/>
      <c r="IP100" s="327"/>
      <c r="IQ100" s="327"/>
      <c r="IR100" s="327"/>
    </row>
    <row r="101" spans="1:252" s="351" customFormat="1" ht="12.75">
      <c r="A101" s="802">
        <v>10</v>
      </c>
      <c r="B101" s="802" t="s">
        <v>147</v>
      </c>
      <c r="C101" s="802" t="s">
        <v>156</v>
      </c>
      <c r="D101" s="802">
        <v>2017</v>
      </c>
      <c r="E101" s="802"/>
      <c r="F101" s="922" t="s">
        <v>1026</v>
      </c>
      <c r="G101" s="974" t="s">
        <v>1058</v>
      </c>
      <c r="H101" s="801" t="s">
        <v>1099</v>
      </c>
      <c r="I101" s="802"/>
      <c r="J101" s="802"/>
      <c r="K101" s="802"/>
      <c r="L101" s="802"/>
      <c r="M101" s="802"/>
      <c r="N101" s="966"/>
      <c r="O101" s="942"/>
      <c r="P101" s="327"/>
      <c r="Q101" s="327"/>
      <c r="R101" s="327"/>
      <c r="S101" s="437"/>
      <c r="T101" s="468"/>
      <c r="U101" s="471"/>
      <c r="V101" s="327"/>
      <c r="W101" s="484"/>
      <c r="X101" s="468"/>
      <c r="Y101" s="471"/>
      <c r="Z101" s="327"/>
      <c r="AA101" s="327"/>
      <c r="AB101" s="327"/>
      <c r="AC101" s="327"/>
      <c r="AD101" s="327"/>
      <c r="AE101" s="327"/>
      <c r="AF101" s="327"/>
      <c r="AG101" s="327"/>
      <c r="AH101" s="327"/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/>
      <c r="AS101" s="327"/>
      <c r="AT101" s="327"/>
      <c r="AU101" s="327"/>
      <c r="AV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327"/>
      <c r="BZ101" s="327"/>
      <c r="CA101" s="327"/>
      <c r="CB101" s="327"/>
      <c r="CC101" s="327"/>
      <c r="CD101" s="327"/>
      <c r="CE101" s="327"/>
      <c r="CF101" s="327"/>
      <c r="CG101" s="327"/>
      <c r="CH101" s="327"/>
      <c r="CI101" s="327"/>
      <c r="CJ101" s="327"/>
      <c r="CK101" s="327"/>
      <c r="CL101" s="327"/>
      <c r="CM101" s="327"/>
      <c r="CN101" s="327"/>
      <c r="CO101" s="327"/>
      <c r="CP101" s="327"/>
      <c r="CQ101" s="327"/>
      <c r="CR101" s="327"/>
      <c r="CS101" s="327"/>
      <c r="CT101" s="327"/>
      <c r="CU101" s="327"/>
      <c r="CV101" s="327"/>
      <c r="CW101" s="327"/>
      <c r="CX101" s="327"/>
      <c r="CY101" s="327"/>
      <c r="CZ101" s="327"/>
      <c r="DA101" s="327"/>
      <c r="DB101" s="327"/>
      <c r="DC101" s="327"/>
      <c r="DD101" s="327"/>
      <c r="DE101" s="327"/>
      <c r="DF101" s="327"/>
      <c r="DG101" s="327"/>
      <c r="DH101" s="327"/>
      <c r="DI101" s="327"/>
      <c r="DJ101" s="327"/>
      <c r="DK101" s="327"/>
      <c r="DL101" s="327"/>
      <c r="DM101" s="327"/>
      <c r="DN101" s="327"/>
      <c r="DO101" s="327"/>
      <c r="DP101" s="327"/>
      <c r="DQ101" s="327"/>
      <c r="DR101" s="327"/>
      <c r="DS101" s="327"/>
      <c r="DT101" s="327"/>
      <c r="DU101" s="327"/>
      <c r="DV101" s="327"/>
      <c r="DW101" s="327"/>
      <c r="DX101" s="327"/>
      <c r="DY101" s="327"/>
      <c r="DZ101" s="327"/>
      <c r="EA101" s="327"/>
      <c r="EB101" s="327"/>
      <c r="EC101" s="327"/>
      <c r="ED101" s="327"/>
      <c r="EE101" s="327"/>
      <c r="EF101" s="327"/>
      <c r="EG101" s="327"/>
      <c r="EH101" s="327"/>
      <c r="EI101" s="327"/>
      <c r="EJ101" s="327"/>
      <c r="EK101" s="327"/>
      <c r="EL101" s="327"/>
      <c r="EM101" s="327"/>
      <c r="EN101" s="327"/>
      <c r="EO101" s="327"/>
      <c r="EP101" s="327"/>
      <c r="EQ101" s="327"/>
      <c r="ER101" s="327"/>
      <c r="ES101" s="327"/>
      <c r="ET101" s="327"/>
      <c r="EU101" s="327"/>
      <c r="EV101" s="327"/>
      <c r="EW101" s="327"/>
      <c r="EX101" s="327"/>
      <c r="EY101" s="327"/>
      <c r="EZ101" s="327"/>
      <c r="FA101" s="327"/>
      <c r="FB101" s="327"/>
      <c r="FC101" s="327"/>
      <c r="FD101" s="327"/>
      <c r="FE101" s="327"/>
      <c r="FF101" s="327"/>
      <c r="FG101" s="327"/>
      <c r="FH101" s="327"/>
      <c r="FI101" s="327"/>
      <c r="FJ101" s="327"/>
      <c r="FK101" s="327"/>
      <c r="FL101" s="327"/>
      <c r="FM101" s="327"/>
      <c r="FN101" s="327"/>
      <c r="FO101" s="327"/>
      <c r="FP101" s="327"/>
      <c r="FQ101" s="327"/>
      <c r="FR101" s="327"/>
      <c r="FS101" s="327"/>
      <c r="FT101" s="327"/>
      <c r="FU101" s="327"/>
      <c r="FV101" s="327"/>
      <c r="FW101" s="327"/>
      <c r="FX101" s="327"/>
      <c r="FY101" s="327"/>
      <c r="FZ101" s="327"/>
      <c r="GA101" s="327"/>
      <c r="GB101" s="327"/>
      <c r="GC101" s="327"/>
      <c r="GD101" s="327"/>
      <c r="GE101" s="327"/>
      <c r="GF101" s="327"/>
      <c r="GG101" s="327"/>
      <c r="GH101" s="327"/>
      <c r="GI101" s="327"/>
      <c r="GJ101" s="327"/>
      <c r="GK101" s="327"/>
      <c r="GL101" s="327"/>
      <c r="GM101" s="327"/>
      <c r="GN101" s="327"/>
      <c r="GO101" s="327"/>
      <c r="GP101" s="327"/>
      <c r="GQ101" s="327"/>
      <c r="GR101" s="327"/>
      <c r="GS101" s="327"/>
      <c r="GT101" s="327"/>
      <c r="GU101" s="327"/>
      <c r="GV101" s="327"/>
      <c r="GW101" s="327"/>
      <c r="GX101" s="327"/>
      <c r="GY101" s="327"/>
      <c r="GZ101" s="327"/>
      <c r="HA101" s="327"/>
      <c r="HB101" s="327"/>
      <c r="HC101" s="327"/>
      <c r="HD101" s="327"/>
      <c r="HE101" s="327"/>
      <c r="HF101" s="327"/>
      <c r="HG101" s="327"/>
      <c r="HH101" s="327"/>
      <c r="HI101" s="327"/>
      <c r="HJ101" s="327"/>
      <c r="HK101" s="327"/>
      <c r="HL101" s="327"/>
      <c r="HM101" s="327"/>
      <c r="HN101" s="327"/>
      <c r="HO101" s="327"/>
      <c r="HP101" s="327"/>
      <c r="HQ101" s="327"/>
      <c r="HR101" s="327"/>
      <c r="HS101" s="327"/>
      <c r="HT101" s="327"/>
      <c r="HU101" s="327"/>
      <c r="HV101" s="327"/>
      <c r="HW101" s="327"/>
      <c r="HX101" s="327"/>
      <c r="HY101" s="327"/>
      <c r="HZ101" s="327"/>
      <c r="IA101" s="327"/>
      <c r="IB101" s="327"/>
      <c r="IC101" s="327"/>
      <c r="ID101" s="327"/>
      <c r="IE101" s="327"/>
      <c r="IF101" s="327"/>
      <c r="IG101" s="327"/>
      <c r="IH101" s="327"/>
      <c r="II101" s="327"/>
      <c r="IJ101" s="327"/>
      <c r="IK101" s="327"/>
      <c r="IL101" s="327"/>
      <c r="IM101" s="327"/>
      <c r="IN101" s="327"/>
      <c r="IO101" s="327"/>
      <c r="IP101" s="327"/>
      <c r="IQ101" s="327"/>
      <c r="IR101" s="327"/>
    </row>
    <row r="102" spans="1:252" s="351" customFormat="1" ht="12.75">
      <c r="A102" s="802">
        <v>11</v>
      </c>
      <c r="B102" s="802" t="s">
        <v>147</v>
      </c>
      <c r="C102" s="802" t="s">
        <v>156</v>
      </c>
      <c r="D102" s="802">
        <v>2017</v>
      </c>
      <c r="E102" s="802"/>
      <c r="F102" s="922" t="s">
        <v>1026</v>
      </c>
      <c r="G102" s="974" t="s">
        <v>1058</v>
      </c>
      <c r="H102" s="801" t="s">
        <v>1099</v>
      </c>
      <c r="I102" s="802"/>
      <c r="J102" s="802"/>
      <c r="K102" s="802"/>
      <c r="L102" s="802"/>
      <c r="M102" s="802"/>
      <c r="N102" s="966"/>
      <c r="O102" s="941"/>
      <c r="P102" s="327"/>
      <c r="Q102" s="327"/>
      <c r="R102" s="327"/>
      <c r="S102" s="437"/>
      <c r="T102" s="468"/>
      <c r="U102" s="471"/>
      <c r="V102" s="327"/>
      <c r="W102" s="484"/>
      <c r="X102" s="468"/>
      <c r="Y102" s="471"/>
      <c r="Z102" s="327"/>
      <c r="AA102" s="327"/>
      <c r="AB102" s="327"/>
      <c r="AC102" s="327"/>
      <c r="AD102" s="327"/>
      <c r="AE102" s="327"/>
      <c r="AF102" s="327"/>
      <c r="AG102" s="327"/>
      <c r="AH102" s="327"/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/>
      <c r="AS102" s="327"/>
      <c r="AT102" s="327"/>
      <c r="AU102" s="327"/>
      <c r="AV102" s="327"/>
      <c r="AW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  <c r="BU102" s="327"/>
      <c r="BV102" s="327"/>
      <c r="BW102" s="327"/>
      <c r="BX102" s="327"/>
      <c r="BY102" s="327"/>
      <c r="BZ102" s="327"/>
      <c r="CA102" s="327"/>
      <c r="CB102" s="327"/>
      <c r="CC102" s="327"/>
      <c r="CD102" s="327"/>
      <c r="CE102" s="327"/>
      <c r="CF102" s="327"/>
      <c r="CG102" s="327"/>
      <c r="CH102" s="327"/>
      <c r="CI102" s="327"/>
      <c r="CJ102" s="327"/>
      <c r="CK102" s="327"/>
      <c r="CL102" s="327"/>
      <c r="CM102" s="327"/>
      <c r="CN102" s="327"/>
      <c r="CO102" s="327"/>
      <c r="CP102" s="327"/>
      <c r="CQ102" s="327"/>
      <c r="CR102" s="327"/>
      <c r="CS102" s="327"/>
      <c r="CT102" s="327"/>
      <c r="CU102" s="327"/>
      <c r="CV102" s="327"/>
      <c r="CW102" s="327"/>
      <c r="CX102" s="327"/>
      <c r="CY102" s="327"/>
      <c r="CZ102" s="327"/>
      <c r="DA102" s="327"/>
      <c r="DB102" s="327"/>
      <c r="DC102" s="327"/>
      <c r="DD102" s="327"/>
      <c r="DE102" s="327"/>
      <c r="DF102" s="327"/>
      <c r="DG102" s="327"/>
      <c r="DH102" s="327"/>
      <c r="DI102" s="327"/>
      <c r="DJ102" s="327"/>
      <c r="DK102" s="327"/>
      <c r="DL102" s="327"/>
      <c r="DM102" s="327"/>
      <c r="DN102" s="327"/>
      <c r="DO102" s="327"/>
      <c r="DP102" s="327"/>
      <c r="DQ102" s="327"/>
      <c r="DR102" s="327"/>
      <c r="DS102" s="327"/>
      <c r="DT102" s="327"/>
      <c r="DU102" s="327"/>
      <c r="DV102" s="327"/>
      <c r="DW102" s="327"/>
      <c r="DX102" s="327"/>
      <c r="DY102" s="327"/>
      <c r="DZ102" s="327"/>
      <c r="EA102" s="327"/>
      <c r="EB102" s="327"/>
      <c r="EC102" s="327"/>
      <c r="ED102" s="327"/>
      <c r="EE102" s="327"/>
      <c r="EF102" s="327"/>
      <c r="EG102" s="327"/>
      <c r="EH102" s="327"/>
      <c r="EI102" s="327"/>
      <c r="EJ102" s="327"/>
      <c r="EK102" s="327"/>
      <c r="EL102" s="327"/>
      <c r="EM102" s="327"/>
      <c r="EN102" s="327"/>
      <c r="EO102" s="327"/>
      <c r="EP102" s="327"/>
      <c r="EQ102" s="327"/>
      <c r="ER102" s="327"/>
      <c r="ES102" s="327"/>
      <c r="ET102" s="327"/>
      <c r="EU102" s="327"/>
      <c r="EV102" s="327"/>
      <c r="EW102" s="327"/>
      <c r="EX102" s="327"/>
      <c r="EY102" s="327"/>
      <c r="EZ102" s="327"/>
      <c r="FA102" s="327"/>
      <c r="FB102" s="327"/>
      <c r="FC102" s="327"/>
      <c r="FD102" s="327"/>
      <c r="FE102" s="327"/>
      <c r="FF102" s="327"/>
      <c r="FG102" s="327"/>
      <c r="FH102" s="327"/>
      <c r="FI102" s="327"/>
      <c r="FJ102" s="327"/>
      <c r="FK102" s="327"/>
      <c r="FL102" s="327"/>
      <c r="FM102" s="327"/>
      <c r="FN102" s="327"/>
      <c r="FO102" s="327"/>
      <c r="FP102" s="327"/>
      <c r="FQ102" s="327"/>
      <c r="FR102" s="327"/>
      <c r="FS102" s="327"/>
      <c r="FT102" s="327"/>
      <c r="FU102" s="327"/>
      <c r="FV102" s="327"/>
      <c r="FW102" s="327"/>
      <c r="FX102" s="327"/>
      <c r="FY102" s="327"/>
      <c r="FZ102" s="327"/>
      <c r="GA102" s="327"/>
      <c r="GB102" s="327"/>
      <c r="GC102" s="327"/>
      <c r="GD102" s="327"/>
      <c r="GE102" s="327"/>
      <c r="GF102" s="327"/>
      <c r="GG102" s="327"/>
      <c r="GH102" s="327"/>
      <c r="GI102" s="327"/>
      <c r="GJ102" s="327"/>
      <c r="GK102" s="327"/>
      <c r="GL102" s="327"/>
      <c r="GM102" s="327"/>
      <c r="GN102" s="327"/>
      <c r="GO102" s="327"/>
      <c r="GP102" s="327"/>
      <c r="GQ102" s="327"/>
      <c r="GR102" s="327"/>
      <c r="GS102" s="327"/>
      <c r="GT102" s="327"/>
      <c r="GU102" s="327"/>
      <c r="GV102" s="327"/>
      <c r="GW102" s="327"/>
      <c r="GX102" s="327"/>
      <c r="GY102" s="327"/>
      <c r="GZ102" s="327"/>
      <c r="HA102" s="327"/>
      <c r="HB102" s="327"/>
      <c r="HC102" s="327"/>
      <c r="HD102" s="327"/>
      <c r="HE102" s="327"/>
      <c r="HF102" s="327"/>
      <c r="HG102" s="327"/>
      <c r="HH102" s="327"/>
      <c r="HI102" s="327"/>
      <c r="HJ102" s="327"/>
      <c r="HK102" s="327"/>
      <c r="HL102" s="327"/>
      <c r="HM102" s="327"/>
      <c r="HN102" s="327"/>
      <c r="HO102" s="327"/>
      <c r="HP102" s="327"/>
      <c r="HQ102" s="327"/>
      <c r="HR102" s="327"/>
      <c r="HS102" s="327"/>
      <c r="HT102" s="327"/>
      <c r="HU102" s="327"/>
      <c r="HV102" s="327"/>
      <c r="HW102" s="327"/>
      <c r="HX102" s="327"/>
      <c r="HY102" s="327"/>
      <c r="HZ102" s="327"/>
      <c r="IA102" s="327"/>
      <c r="IB102" s="327"/>
      <c r="IC102" s="327"/>
      <c r="ID102" s="327"/>
      <c r="IE102" s="327"/>
      <c r="IF102" s="327"/>
      <c r="IG102" s="327"/>
      <c r="IH102" s="327"/>
      <c r="II102" s="327"/>
      <c r="IJ102" s="327"/>
      <c r="IK102" s="327"/>
      <c r="IL102" s="327"/>
      <c r="IM102" s="327"/>
      <c r="IN102" s="327"/>
      <c r="IO102" s="327"/>
      <c r="IP102" s="327"/>
      <c r="IQ102" s="327"/>
      <c r="IR102" s="327"/>
    </row>
    <row r="103" spans="1:252" s="364" customFormat="1" ht="12.75">
      <c r="A103" s="846">
        <v>12</v>
      </c>
      <c r="B103" s="846" t="s">
        <v>147</v>
      </c>
      <c r="C103" s="846" t="s">
        <v>156</v>
      </c>
      <c r="D103" s="846">
        <v>2017</v>
      </c>
      <c r="E103" s="846"/>
      <c r="F103" s="923" t="s">
        <v>1019</v>
      </c>
      <c r="G103" s="975" t="s">
        <v>1059</v>
      </c>
      <c r="H103" s="801" t="s">
        <v>1099</v>
      </c>
      <c r="I103" s="846"/>
      <c r="J103" s="846"/>
      <c r="K103" s="846"/>
      <c r="L103" s="846"/>
      <c r="M103" s="846"/>
      <c r="N103" s="964"/>
      <c r="O103" s="942"/>
      <c r="P103" s="363"/>
      <c r="Q103" s="363"/>
      <c r="R103" s="363"/>
      <c r="S103" s="438"/>
      <c r="T103" s="468"/>
      <c r="U103" s="471"/>
      <c r="V103" s="363"/>
      <c r="W103" s="484"/>
      <c r="X103" s="468"/>
      <c r="Y103" s="471"/>
      <c r="Z103" s="363"/>
      <c r="AA103" s="363"/>
      <c r="AB103" s="363"/>
      <c r="AC103" s="363"/>
      <c r="AD103" s="363"/>
      <c r="AE103" s="363"/>
      <c r="AF103" s="363"/>
      <c r="AG103" s="363"/>
      <c r="AH103" s="363"/>
      <c r="AI103" s="363"/>
      <c r="AJ103" s="363"/>
      <c r="AK103" s="363"/>
      <c r="AL103" s="363"/>
      <c r="AM103" s="363"/>
      <c r="AN103" s="363"/>
      <c r="AO103" s="363"/>
      <c r="AP103" s="363"/>
      <c r="AQ103" s="363"/>
      <c r="AR103" s="363"/>
      <c r="AS103" s="363"/>
      <c r="AT103" s="363"/>
      <c r="AU103" s="363"/>
      <c r="AV103" s="363"/>
      <c r="AW103" s="363"/>
      <c r="AX103" s="363"/>
      <c r="AY103" s="363"/>
      <c r="AZ103" s="363"/>
      <c r="BA103" s="363"/>
      <c r="BB103" s="363"/>
      <c r="BC103" s="363"/>
      <c r="BD103" s="363"/>
      <c r="BE103" s="363"/>
      <c r="BF103" s="363"/>
      <c r="BG103" s="363"/>
      <c r="BH103" s="363"/>
      <c r="BI103" s="363"/>
      <c r="BJ103" s="363"/>
      <c r="BK103" s="363"/>
      <c r="BL103" s="363"/>
      <c r="BM103" s="363"/>
      <c r="BN103" s="363"/>
      <c r="BO103" s="363"/>
      <c r="BP103" s="363"/>
      <c r="BQ103" s="363"/>
      <c r="BR103" s="363"/>
      <c r="BS103" s="363"/>
      <c r="BT103" s="363"/>
      <c r="BU103" s="363"/>
      <c r="BV103" s="363"/>
      <c r="BW103" s="363"/>
      <c r="BX103" s="363"/>
      <c r="BY103" s="363"/>
      <c r="BZ103" s="363"/>
      <c r="CA103" s="363"/>
      <c r="CB103" s="363"/>
      <c r="CC103" s="363"/>
      <c r="CD103" s="363"/>
      <c r="CE103" s="363"/>
      <c r="CF103" s="363"/>
      <c r="CG103" s="363"/>
      <c r="CH103" s="363"/>
      <c r="CI103" s="363"/>
      <c r="CJ103" s="363"/>
      <c r="CK103" s="363"/>
      <c r="CL103" s="363"/>
      <c r="CM103" s="363"/>
      <c r="CN103" s="363"/>
      <c r="CO103" s="363"/>
      <c r="CP103" s="363"/>
      <c r="CQ103" s="363"/>
      <c r="CR103" s="363"/>
      <c r="CS103" s="363"/>
      <c r="CT103" s="363"/>
      <c r="CU103" s="363"/>
      <c r="CV103" s="363"/>
      <c r="CW103" s="363"/>
      <c r="CX103" s="363"/>
      <c r="CY103" s="363"/>
      <c r="CZ103" s="363"/>
      <c r="DA103" s="363"/>
      <c r="DB103" s="363"/>
      <c r="DC103" s="363"/>
      <c r="DD103" s="363"/>
      <c r="DE103" s="363"/>
      <c r="DF103" s="363"/>
      <c r="DG103" s="363"/>
      <c r="DH103" s="363"/>
      <c r="DI103" s="363"/>
      <c r="DJ103" s="363"/>
      <c r="DK103" s="363"/>
      <c r="DL103" s="363"/>
      <c r="DM103" s="363"/>
      <c r="DN103" s="363"/>
      <c r="DO103" s="363"/>
      <c r="DP103" s="363"/>
      <c r="DQ103" s="363"/>
      <c r="DR103" s="363"/>
      <c r="DS103" s="363"/>
      <c r="DT103" s="363"/>
      <c r="DU103" s="363"/>
      <c r="DV103" s="363"/>
      <c r="DW103" s="363"/>
      <c r="DX103" s="363"/>
      <c r="DY103" s="363"/>
      <c r="DZ103" s="363"/>
      <c r="EA103" s="363"/>
      <c r="EB103" s="363"/>
      <c r="EC103" s="363"/>
      <c r="ED103" s="363"/>
      <c r="EE103" s="363"/>
      <c r="EF103" s="363"/>
      <c r="EG103" s="363"/>
      <c r="EH103" s="363"/>
      <c r="EI103" s="363"/>
      <c r="EJ103" s="363"/>
      <c r="EK103" s="363"/>
      <c r="EL103" s="363"/>
      <c r="EM103" s="363"/>
      <c r="EN103" s="363"/>
      <c r="EO103" s="363"/>
      <c r="EP103" s="363"/>
      <c r="EQ103" s="363"/>
      <c r="ER103" s="363"/>
      <c r="ES103" s="363"/>
      <c r="ET103" s="363"/>
      <c r="EU103" s="363"/>
      <c r="EV103" s="363"/>
      <c r="EW103" s="363"/>
      <c r="EX103" s="363"/>
      <c r="EY103" s="363"/>
      <c r="EZ103" s="363"/>
      <c r="FA103" s="363"/>
      <c r="FB103" s="363"/>
      <c r="FC103" s="363"/>
      <c r="FD103" s="363"/>
      <c r="FE103" s="363"/>
      <c r="FF103" s="363"/>
      <c r="FG103" s="363"/>
      <c r="FH103" s="363"/>
      <c r="FI103" s="363"/>
      <c r="FJ103" s="363"/>
      <c r="FK103" s="363"/>
      <c r="FL103" s="363"/>
      <c r="FM103" s="363"/>
      <c r="FN103" s="363"/>
      <c r="FO103" s="363"/>
      <c r="FP103" s="363"/>
      <c r="FQ103" s="363"/>
      <c r="FR103" s="363"/>
      <c r="FS103" s="363"/>
      <c r="FT103" s="363"/>
      <c r="FU103" s="363"/>
      <c r="FV103" s="363"/>
      <c r="FW103" s="363"/>
      <c r="FX103" s="363"/>
      <c r="FY103" s="363"/>
      <c r="FZ103" s="363"/>
      <c r="GA103" s="363"/>
      <c r="GB103" s="363"/>
      <c r="GC103" s="363"/>
      <c r="GD103" s="363"/>
      <c r="GE103" s="363"/>
      <c r="GF103" s="363"/>
      <c r="GG103" s="363"/>
      <c r="GH103" s="363"/>
      <c r="GI103" s="363"/>
      <c r="GJ103" s="363"/>
      <c r="GK103" s="363"/>
      <c r="GL103" s="363"/>
      <c r="GM103" s="363"/>
      <c r="GN103" s="363"/>
      <c r="GO103" s="363"/>
      <c r="GP103" s="363"/>
      <c r="GQ103" s="363"/>
      <c r="GR103" s="363"/>
      <c r="GS103" s="363"/>
      <c r="GT103" s="363"/>
      <c r="GU103" s="363"/>
      <c r="GV103" s="363"/>
      <c r="GW103" s="363"/>
      <c r="GX103" s="363"/>
      <c r="GY103" s="363"/>
      <c r="GZ103" s="363"/>
      <c r="HA103" s="363"/>
      <c r="HB103" s="363"/>
      <c r="HC103" s="363"/>
      <c r="HD103" s="363"/>
      <c r="HE103" s="363"/>
      <c r="HF103" s="363"/>
      <c r="HG103" s="363"/>
      <c r="HH103" s="363"/>
      <c r="HI103" s="363"/>
      <c r="HJ103" s="363"/>
      <c r="HK103" s="363"/>
      <c r="HL103" s="363"/>
      <c r="HM103" s="363"/>
      <c r="HN103" s="363"/>
      <c r="HO103" s="363"/>
      <c r="HP103" s="363"/>
      <c r="HQ103" s="363"/>
      <c r="HR103" s="363"/>
      <c r="HS103" s="363"/>
      <c r="HT103" s="363"/>
      <c r="HU103" s="363"/>
      <c r="HV103" s="363"/>
      <c r="HW103" s="363"/>
      <c r="HX103" s="363"/>
      <c r="HY103" s="363"/>
      <c r="HZ103" s="363"/>
      <c r="IA103" s="363"/>
      <c r="IB103" s="363"/>
      <c r="IC103" s="363"/>
      <c r="ID103" s="363"/>
      <c r="IE103" s="363"/>
      <c r="IF103" s="363"/>
      <c r="IG103" s="363"/>
      <c r="IH103" s="363"/>
      <c r="II103" s="363"/>
      <c r="IJ103" s="363"/>
      <c r="IK103" s="363"/>
      <c r="IL103" s="363"/>
      <c r="IM103" s="363"/>
      <c r="IN103" s="363"/>
      <c r="IO103" s="363"/>
      <c r="IP103" s="363"/>
      <c r="IQ103" s="363"/>
      <c r="IR103" s="363"/>
    </row>
    <row r="104" spans="1:252" s="26" customFormat="1" ht="15">
      <c r="A104" s="1016">
        <v>13</v>
      </c>
      <c r="B104" s="876" t="s">
        <v>147</v>
      </c>
      <c r="C104" s="876" t="s">
        <v>156</v>
      </c>
      <c r="D104" s="876">
        <v>2017</v>
      </c>
      <c r="E104" s="876"/>
      <c r="F104" s="1015">
        <v>42964</v>
      </c>
      <c r="G104" s="979" t="s">
        <v>1096</v>
      </c>
      <c r="H104" s="801" t="s">
        <v>1099</v>
      </c>
      <c r="I104" s="1022"/>
      <c r="J104" s="876"/>
      <c r="K104" s="802"/>
      <c r="L104" s="746"/>
      <c r="M104" s="1022"/>
      <c r="N104" s="707"/>
      <c r="O104" s="33"/>
      <c r="P104" s="33"/>
      <c r="Q104" s="33"/>
      <c r="R104" s="33"/>
      <c r="S104" s="433"/>
      <c r="T104" s="468"/>
      <c r="U104" s="471"/>
      <c r="V104" s="33"/>
      <c r="W104" s="484"/>
      <c r="X104" s="468"/>
      <c r="Y104" s="471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  <c r="GU104" s="33"/>
      <c r="GV104" s="33"/>
      <c r="GW104" s="33"/>
      <c r="GX104" s="33"/>
      <c r="GY104" s="33"/>
      <c r="GZ104" s="33"/>
      <c r="HA104" s="33"/>
      <c r="HB104" s="33"/>
      <c r="HC104" s="33"/>
      <c r="HD104" s="33"/>
      <c r="HE104" s="33"/>
      <c r="HF104" s="33"/>
      <c r="HG104" s="33"/>
      <c r="HH104" s="33"/>
      <c r="HI104" s="33"/>
      <c r="HJ104" s="33"/>
      <c r="HK104" s="33"/>
      <c r="HL104" s="33"/>
      <c r="HM104" s="33"/>
      <c r="HN104" s="33"/>
      <c r="HO104" s="33"/>
      <c r="HP104" s="33"/>
      <c r="HQ104" s="33"/>
      <c r="HR104" s="33"/>
      <c r="HS104" s="33"/>
      <c r="HT104" s="33"/>
      <c r="HU104" s="33"/>
      <c r="HV104" s="33"/>
      <c r="HW104" s="33"/>
      <c r="HX104" s="33"/>
      <c r="HY104" s="33"/>
      <c r="HZ104" s="33"/>
      <c r="IA104" s="33"/>
      <c r="IB104" s="33"/>
      <c r="IC104" s="33"/>
      <c r="ID104" s="33"/>
      <c r="IE104" s="33"/>
      <c r="IF104" s="33"/>
      <c r="IG104" s="33"/>
      <c r="IH104" s="33"/>
      <c r="II104" s="33"/>
      <c r="IJ104" s="33"/>
      <c r="IK104" s="33"/>
      <c r="IL104" s="33"/>
      <c r="IM104" s="33"/>
      <c r="IN104" s="33"/>
      <c r="IO104" s="33"/>
      <c r="IP104" s="33"/>
      <c r="IQ104" s="33"/>
      <c r="IR104" s="33"/>
    </row>
    <row r="105" spans="1:252" s="26" customFormat="1" ht="15">
      <c r="A105" s="1016">
        <v>14</v>
      </c>
      <c r="B105" s="876" t="s">
        <v>147</v>
      </c>
      <c r="C105" s="876" t="s">
        <v>156</v>
      </c>
      <c r="D105" s="876">
        <v>2017</v>
      </c>
      <c r="E105" s="876"/>
      <c r="F105" s="1015">
        <v>42964</v>
      </c>
      <c r="G105" s="979" t="s">
        <v>1096</v>
      </c>
      <c r="H105" s="801" t="s">
        <v>1099</v>
      </c>
      <c r="I105" s="1022"/>
      <c r="J105" s="876"/>
      <c r="K105" s="802"/>
      <c r="L105" s="746"/>
      <c r="M105" s="1022"/>
      <c r="N105" s="707"/>
      <c r="O105" s="33"/>
      <c r="P105" s="33"/>
      <c r="Q105" s="33"/>
      <c r="R105" s="33"/>
      <c r="S105" s="433"/>
      <c r="T105" s="468"/>
      <c r="U105" s="471"/>
      <c r="V105" s="33"/>
      <c r="W105" s="484"/>
      <c r="X105" s="468"/>
      <c r="Y105" s="471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  <c r="GU105" s="33"/>
      <c r="GV105" s="33"/>
      <c r="GW105" s="33"/>
      <c r="GX105" s="33"/>
      <c r="GY105" s="33"/>
      <c r="GZ105" s="33"/>
      <c r="HA105" s="33"/>
      <c r="HB105" s="33"/>
      <c r="HC105" s="33"/>
      <c r="HD105" s="33"/>
      <c r="HE105" s="33"/>
      <c r="HF105" s="33"/>
      <c r="HG105" s="33"/>
      <c r="HH105" s="33"/>
      <c r="HI105" s="33"/>
      <c r="HJ105" s="33"/>
      <c r="HK105" s="33"/>
      <c r="HL105" s="33"/>
      <c r="HM105" s="33"/>
      <c r="HN105" s="33"/>
      <c r="HO105" s="33"/>
      <c r="HP105" s="33"/>
      <c r="HQ105" s="33"/>
      <c r="HR105" s="33"/>
      <c r="HS105" s="33"/>
      <c r="HT105" s="33"/>
      <c r="HU105" s="33"/>
      <c r="HV105" s="33"/>
      <c r="HW105" s="33"/>
      <c r="HX105" s="33"/>
      <c r="HY105" s="33"/>
      <c r="HZ105" s="33"/>
      <c r="IA105" s="33"/>
      <c r="IB105" s="33"/>
      <c r="IC105" s="33"/>
      <c r="ID105" s="33"/>
      <c r="IE105" s="33"/>
      <c r="IF105" s="33"/>
      <c r="IG105" s="33"/>
      <c r="IH105" s="33"/>
      <c r="II105" s="33"/>
      <c r="IJ105" s="33"/>
      <c r="IK105" s="33"/>
      <c r="IL105" s="33"/>
      <c r="IM105" s="33"/>
      <c r="IN105" s="33"/>
      <c r="IO105" s="33"/>
      <c r="IP105" s="33"/>
      <c r="IQ105" s="33"/>
      <c r="IR105" s="33"/>
    </row>
    <row r="106" spans="1:252" s="26" customFormat="1" ht="15">
      <c r="A106" s="1014">
        <v>15</v>
      </c>
      <c r="B106" s="876" t="s">
        <v>147</v>
      </c>
      <c r="C106" s="876" t="s">
        <v>156</v>
      </c>
      <c r="D106" s="876">
        <v>2017</v>
      </c>
      <c r="E106" s="876"/>
      <c r="F106" s="1015">
        <v>42964</v>
      </c>
      <c r="G106" s="979" t="s">
        <v>1096</v>
      </c>
      <c r="H106" s="801" t="s">
        <v>1099</v>
      </c>
      <c r="I106" s="1022"/>
      <c r="J106" s="876"/>
      <c r="K106" s="802"/>
      <c r="L106" s="746"/>
      <c r="M106" s="1022"/>
      <c r="N106" s="707"/>
      <c r="O106" s="33"/>
      <c r="P106" s="33"/>
      <c r="Q106" s="33"/>
      <c r="R106" s="33"/>
      <c r="S106" s="433"/>
      <c r="T106" s="468"/>
      <c r="U106" s="471"/>
      <c r="V106" s="33"/>
      <c r="W106" s="484"/>
      <c r="X106" s="468"/>
      <c r="Y106" s="471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  <c r="GU106" s="33"/>
      <c r="GV106" s="33"/>
      <c r="GW106" s="33"/>
      <c r="GX106" s="33"/>
      <c r="GY106" s="33"/>
      <c r="GZ106" s="33"/>
      <c r="HA106" s="33"/>
      <c r="HB106" s="33"/>
      <c r="HC106" s="33"/>
      <c r="HD106" s="33"/>
      <c r="HE106" s="33"/>
      <c r="HF106" s="33"/>
      <c r="HG106" s="33"/>
      <c r="HH106" s="33"/>
      <c r="HI106" s="33"/>
      <c r="HJ106" s="33"/>
      <c r="HK106" s="33"/>
      <c r="HL106" s="33"/>
      <c r="HM106" s="33"/>
      <c r="HN106" s="33"/>
      <c r="HO106" s="33"/>
      <c r="HP106" s="33"/>
      <c r="HQ106" s="33"/>
      <c r="HR106" s="33"/>
      <c r="HS106" s="33"/>
      <c r="HT106" s="33"/>
      <c r="HU106" s="33"/>
      <c r="HV106" s="33"/>
      <c r="HW106" s="33"/>
      <c r="HX106" s="33"/>
      <c r="HY106" s="33"/>
      <c r="HZ106" s="33"/>
      <c r="IA106" s="33"/>
      <c r="IB106" s="33"/>
      <c r="IC106" s="33"/>
      <c r="ID106" s="33"/>
      <c r="IE106" s="33"/>
      <c r="IF106" s="33"/>
      <c r="IG106" s="33"/>
      <c r="IH106" s="33"/>
      <c r="II106" s="33"/>
      <c r="IJ106" s="33"/>
      <c r="IK106" s="33"/>
      <c r="IL106" s="33"/>
      <c r="IM106" s="33"/>
      <c r="IN106" s="33"/>
      <c r="IO106" s="33"/>
      <c r="IP106" s="33"/>
      <c r="IQ106" s="33"/>
      <c r="IR106" s="33"/>
    </row>
    <row r="107" spans="1:252" s="26" customFormat="1" ht="15">
      <c r="A107" s="1014">
        <v>16</v>
      </c>
      <c r="B107" s="876" t="s">
        <v>147</v>
      </c>
      <c r="C107" s="876" t="s">
        <v>156</v>
      </c>
      <c r="D107" s="876">
        <v>2017</v>
      </c>
      <c r="E107" s="876"/>
      <c r="F107" s="1015">
        <v>42964</v>
      </c>
      <c r="G107" s="979" t="s">
        <v>1096</v>
      </c>
      <c r="H107" s="801" t="s">
        <v>1099</v>
      </c>
      <c r="I107" s="1022"/>
      <c r="J107" s="876"/>
      <c r="K107" s="802"/>
      <c r="L107" s="746"/>
      <c r="M107" s="1022"/>
      <c r="N107" s="707"/>
      <c r="O107" s="33"/>
      <c r="P107" s="33"/>
      <c r="Q107" s="33"/>
      <c r="R107" s="33"/>
      <c r="S107" s="433"/>
      <c r="T107" s="468"/>
      <c r="U107" s="471"/>
      <c r="V107" s="33"/>
      <c r="W107" s="484"/>
      <c r="X107" s="468"/>
      <c r="Y107" s="471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  <c r="GU107" s="33"/>
      <c r="GV107" s="33"/>
      <c r="GW107" s="33"/>
      <c r="GX107" s="33"/>
      <c r="GY107" s="33"/>
      <c r="GZ107" s="33"/>
      <c r="HA107" s="33"/>
      <c r="HB107" s="33"/>
      <c r="HC107" s="33"/>
      <c r="HD107" s="33"/>
      <c r="HE107" s="33"/>
      <c r="HF107" s="33"/>
      <c r="HG107" s="33"/>
      <c r="HH107" s="33"/>
      <c r="HI107" s="33"/>
      <c r="HJ107" s="33"/>
      <c r="HK107" s="33"/>
      <c r="HL107" s="33"/>
      <c r="HM107" s="33"/>
      <c r="HN107" s="33"/>
      <c r="HO107" s="33"/>
      <c r="HP107" s="33"/>
      <c r="HQ107" s="33"/>
      <c r="HR107" s="33"/>
      <c r="HS107" s="33"/>
      <c r="HT107" s="33"/>
      <c r="HU107" s="33"/>
      <c r="HV107" s="33"/>
      <c r="HW107" s="33"/>
      <c r="HX107" s="33"/>
      <c r="HY107" s="33"/>
      <c r="HZ107" s="33"/>
      <c r="IA107" s="33"/>
      <c r="IB107" s="33"/>
      <c r="IC107" s="33"/>
      <c r="ID107" s="33"/>
      <c r="IE107" s="33"/>
      <c r="IF107" s="33"/>
      <c r="IG107" s="33"/>
      <c r="IH107" s="33"/>
      <c r="II107" s="33"/>
      <c r="IJ107" s="33"/>
      <c r="IK107" s="33"/>
      <c r="IL107" s="33"/>
      <c r="IM107" s="33"/>
      <c r="IN107" s="33"/>
      <c r="IO107" s="33"/>
      <c r="IP107" s="33"/>
      <c r="IQ107" s="33"/>
      <c r="IR107" s="33"/>
    </row>
    <row r="108" spans="1:252" s="26" customFormat="1" ht="15">
      <c r="A108" s="1014">
        <v>17</v>
      </c>
      <c r="B108" s="876" t="s">
        <v>147</v>
      </c>
      <c r="C108" s="876" t="s">
        <v>156</v>
      </c>
      <c r="D108" s="876">
        <v>2017</v>
      </c>
      <c r="E108" s="876"/>
      <c r="F108" s="1015">
        <v>42965</v>
      </c>
      <c r="G108" s="979" t="s">
        <v>674</v>
      </c>
      <c r="H108" s="801" t="s">
        <v>1099</v>
      </c>
      <c r="I108" s="1014"/>
      <c r="J108" s="876"/>
      <c r="K108" s="802"/>
      <c r="L108" s="746"/>
      <c r="M108" s="1022"/>
      <c r="N108" s="707"/>
      <c r="O108" s="33"/>
      <c r="P108" s="33"/>
      <c r="Q108" s="33"/>
      <c r="R108" s="33"/>
      <c r="S108" s="433"/>
      <c r="T108" s="468"/>
      <c r="U108" s="471"/>
      <c r="V108" s="33"/>
      <c r="W108" s="484"/>
      <c r="X108" s="468"/>
      <c r="Y108" s="471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  <c r="GU108" s="33"/>
      <c r="GV108" s="33"/>
      <c r="GW108" s="33"/>
      <c r="GX108" s="33"/>
      <c r="GY108" s="33"/>
      <c r="GZ108" s="33"/>
      <c r="HA108" s="33"/>
      <c r="HB108" s="33"/>
      <c r="HC108" s="33"/>
      <c r="HD108" s="33"/>
      <c r="HE108" s="33"/>
      <c r="HF108" s="33"/>
      <c r="HG108" s="33"/>
      <c r="HH108" s="33"/>
      <c r="HI108" s="33"/>
      <c r="HJ108" s="33"/>
      <c r="HK108" s="33"/>
      <c r="HL108" s="33"/>
      <c r="HM108" s="33"/>
      <c r="HN108" s="33"/>
      <c r="HO108" s="33"/>
      <c r="HP108" s="33"/>
      <c r="HQ108" s="33"/>
      <c r="HR108" s="33"/>
      <c r="HS108" s="33"/>
      <c r="HT108" s="33"/>
      <c r="HU108" s="33"/>
      <c r="HV108" s="33"/>
      <c r="HW108" s="33"/>
      <c r="HX108" s="33"/>
      <c r="HY108" s="33"/>
      <c r="HZ108" s="33"/>
      <c r="IA108" s="33"/>
      <c r="IB108" s="33"/>
      <c r="IC108" s="33"/>
      <c r="ID108" s="33"/>
      <c r="IE108" s="33"/>
      <c r="IF108" s="33"/>
      <c r="IG108" s="33"/>
      <c r="IH108" s="33"/>
      <c r="II108" s="33"/>
      <c r="IJ108" s="33"/>
      <c r="IK108" s="33"/>
      <c r="IL108" s="33"/>
      <c r="IM108" s="33"/>
      <c r="IN108" s="33"/>
      <c r="IO108" s="33"/>
      <c r="IP108" s="33"/>
      <c r="IQ108" s="33"/>
      <c r="IR108" s="33"/>
    </row>
    <row r="109" spans="1:252" s="1021" customFormat="1" ht="15">
      <c r="A109" s="1017">
        <v>18</v>
      </c>
      <c r="B109" s="883" t="s">
        <v>147</v>
      </c>
      <c r="C109" s="883" t="s">
        <v>156</v>
      </c>
      <c r="D109" s="883">
        <v>2017</v>
      </c>
      <c r="E109" s="883"/>
      <c r="F109" s="1018">
        <v>42957</v>
      </c>
      <c r="G109" s="1019" t="s">
        <v>1097</v>
      </c>
      <c r="H109" s="801" t="s">
        <v>1099</v>
      </c>
      <c r="I109" s="1017"/>
      <c r="J109" s="883"/>
      <c r="K109" s="846"/>
      <c r="L109" s="884"/>
      <c r="M109" s="1023"/>
      <c r="N109" s="1020"/>
      <c r="O109" s="422"/>
      <c r="P109" s="422"/>
      <c r="Q109" s="422"/>
      <c r="R109" s="422"/>
      <c r="S109" s="967"/>
      <c r="T109" s="506"/>
      <c r="U109" s="507"/>
      <c r="V109" s="422"/>
      <c r="W109" s="508"/>
      <c r="X109" s="506"/>
      <c r="Y109" s="507"/>
      <c r="Z109" s="422"/>
      <c r="AA109" s="422"/>
      <c r="AB109" s="422"/>
      <c r="AC109" s="422"/>
      <c r="AD109" s="422"/>
      <c r="AE109" s="422"/>
      <c r="AF109" s="422"/>
      <c r="AG109" s="422"/>
      <c r="AH109" s="422"/>
      <c r="AI109" s="422"/>
      <c r="AJ109" s="422"/>
      <c r="AK109" s="422"/>
      <c r="AL109" s="422"/>
      <c r="AM109" s="422"/>
      <c r="AN109" s="422"/>
      <c r="AO109" s="422"/>
      <c r="AP109" s="422"/>
      <c r="AQ109" s="422"/>
      <c r="AR109" s="422"/>
      <c r="AS109" s="422"/>
      <c r="AT109" s="422"/>
      <c r="AU109" s="422"/>
      <c r="AV109" s="422"/>
      <c r="AW109" s="422"/>
      <c r="AX109" s="422"/>
      <c r="AY109" s="422"/>
      <c r="AZ109" s="422"/>
      <c r="BA109" s="422"/>
      <c r="BB109" s="422"/>
      <c r="BC109" s="422"/>
      <c r="BD109" s="422"/>
      <c r="BE109" s="422"/>
      <c r="BF109" s="422"/>
      <c r="BG109" s="422"/>
      <c r="BH109" s="422"/>
      <c r="BI109" s="422"/>
      <c r="BJ109" s="422"/>
      <c r="BK109" s="422"/>
      <c r="BL109" s="422"/>
      <c r="BM109" s="422"/>
      <c r="BN109" s="422"/>
      <c r="BO109" s="422"/>
      <c r="BP109" s="422"/>
      <c r="BQ109" s="422"/>
      <c r="BR109" s="422"/>
      <c r="BS109" s="422"/>
      <c r="BT109" s="422"/>
      <c r="BU109" s="422"/>
      <c r="BV109" s="422"/>
      <c r="BW109" s="422"/>
      <c r="BX109" s="422"/>
      <c r="BY109" s="422"/>
      <c r="BZ109" s="422"/>
      <c r="CA109" s="422"/>
      <c r="CB109" s="422"/>
      <c r="CC109" s="422"/>
      <c r="CD109" s="422"/>
      <c r="CE109" s="422"/>
      <c r="CF109" s="422"/>
      <c r="CG109" s="422"/>
      <c r="CH109" s="422"/>
      <c r="CI109" s="422"/>
      <c r="CJ109" s="422"/>
      <c r="CK109" s="422"/>
      <c r="CL109" s="422"/>
      <c r="CM109" s="422"/>
      <c r="CN109" s="422"/>
      <c r="CO109" s="422"/>
      <c r="CP109" s="422"/>
      <c r="CQ109" s="422"/>
      <c r="CR109" s="422"/>
      <c r="CS109" s="422"/>
      <c r="CT109" s="422"/>
      <c r="CU109" s="422"/>
      <c r="CV109" s="422"/>
      <c r="CW109" s="422"/>
      <c r="CX109" s="422"/>
      <c r="CY109" s="422"/>
      <c r="CZ109" s="422"/>
      <c r="DA109" s="422"/>
      <c r="DB109" s="422"/>
      <c r="DC109" s="422"/>
      <c r="DD109" s="422"/>
      <c r="DE109" s="422"/>
      <c r="DF109" s="422"/>
      <c r="DG109" s="422"/>
      <c r="DH109" s="422"/>
      <c r="DI109" s="422"/>
      <c r="DJ109" s="422"/>
      <c r="DK109" s="422"/>
      <c r="DL109" s="422"/>
      <c r="DM109" s="422"/>
      <c r="DN109" s="422"/>
      <c r="DO109" s="422"/>
      <c r="DP109" s="422"/>
      <c r="DQ109" s="422"/>
      <c r="DR109" s="422"/>
      <c r="DS109" s="422"/>
      <c r="DT109" s="422"/>
      <c r="DU109" s="422"/>
      <c r="DV109" s="422"/>
      <c r="DW109" s="422"/>
      <c r="DX109" s="422"/>
      <c r="DY109" s="422"/>
      <c r="DZ109" s="422"/>
      <c r="EA109" s="422"/>
      <c r="EB109" s="422"/>
      <c r="EC109" s="422"/>
      <c r="ED109" s="422"/>
      <c r="EE109" s="422"/>
      <c r="EF109" s="422"/>
      <c r="EG109" s="422"/>
      <c r="EH109" s="422"/>
      <c r="EI109" s="422"/>
      <c r="EJ109" s="422"/>
      <c r="EK109" s="422"/>
      <c r="EL109" s="422"/>
      <c r="EM109" s="422"/>
      <c r="EN109" s="422"/>
      <c r="EO109" s="422"/>
      <c r="EP109" s="422"/>
      <c r="EQ109" s="422"/>
      <c r="ER109" s="422"/>
      <c r="ES109" s="422"/>
      <c r="ET109" s="422"/>
      <c r="EU109" s="422"/>
      <c r="EV109" s="422"/>
      <c r="EW109" s="422"/>
      <c r="EX109" s="422"/>
      <c r="EY109" s="422"/>
      <c r="EZ109" s="422"/>
      <c r="FA109" s="422"/>
      <c r="FB109" s="422"/>
      <c r="FC109" s="422"/>
      <c r="FD109" s="422"/>
      <c r="FE109" s="422"/>
      <c r="FF109" s="422"/>
      <c r="FG109" s="422"/>
      <c r="FH109" s="422"/>
      <c r="FI109" s="422"/>
      <c r="FJ109" s="422"/>
      <c r="FK109" s="422"/>
      <c r="FL109" s="422"/>
      <c r="FM109" s="422"/>
      <c r="FN109" s="422"/>
      <c r="FO109" s="422"/>
      <c r="FP109" s="422"/>
      <c r="FQ109" s="422"/>
      <c r="FR109" s="422"/>
      <c r="FS109" s="422"/>
      <c r="FT109" s="422"/>
      <c r="FU109" s="422"/>
      <c r="FV109" s="422"/>
      <c r="FW109" s="422"/>
      <c r="FX109" s="422"/>
      <c r="FY109" s="422"/>
      <c r="FZ109" s="422"/>
      <c r="GA109" s="422"/>
      <c r="GB109" s="422"/>
      <c r="GC109" s="422"/>
      <c r="GD109" s="422"/>
      <c r="GE109" s="422"/>
      <c r="GF109" s="422"/>
      <c r="GG109" s="422"/>
      <c r="GH109" s="422"/>
      <c r="GI109" s="422"/>
      <c r="GJ109" s="422"/>
      <c r="GK109" s="422"/>
      <c r="GL109" s="422"/>
      <c r="GM109" s="422"/>
      <c r="GN109" s="422"/>
      <c r="GO109" s="422"/>
      <c r="GP109" s="422"/>
      <c r="GQ109" s="422"/>
      <c r="GR109" s="422"/>
      <c r="GS109" s="422"/>
      <c r="GT109" s="422"/>
      <c r="GU109" s="422"/>
      <c r="GV109" s="422"/>
      <c r="GW109" s="422"/>
      <c r="GX109" s="422"/>
      <c r="GY109" s="422"/>
      <c r="GZ109" s="422"/>
      <c r="HA109" s="422"/>
      <c r="HB109" s="422"/>
      <c r="HC109" s="422"/>
      <c r="HD109" s="422"/>
      <c r="HE109" s="422"/>
      <c r="HF109" s="422"/>
      <c r="HG109" s="422"/>
      <c r="HH109" s="422"/>
      <c r="HI109" s="422"/>
      <c r="HJ109" s="422"/>
      <c r="HK109" s="422"/>
      <c r="HL109" s="422"/>
      <c r="HM109" s="422"/>
      <c r="HN109" s="422"/>
      <c r="HO109" s="422"/>
      <c r="HP109" s="422"/>
      <c r="HQ109" s="422"/>
      <c r="HR109" s="422"/>
      <c r="HS109" s="422"/>
      <c r="HT109" s="422"/>
      <c r="HU109" s="422"/>
      <c r="HV109" s="422"/>
      <c r="HW109" s="422"/>
      <c r="HX109" s="422"/>
      <c r="HY109" s="422"/>
      <c r="HZ109" s="422"/>
      <c r="IA109" s="422"/>
      <c r="IB109" s="422"/>
      <c r="IC109" s="422"/>
      <c r="ID109" s="422"/>
      <c r="IE109" s="422"/>
      <c r="IF109" s="422"/>
      <c r="IG109" s="422"/>
      <c r="IH109" s="422"/>
      <c r="II109" s="422"/>
      <c r="IJ109" s="422"/>
      <c r="IK109" s="422"/>
      <c r="IL109" s="422"/>
      <c r="IM109" s="422"/>
      <c r="IN109" s="422"/>
      <c r="IO109" s="422"/>
      <c r="IP109" s="422"/>
      <c r="IQ109" s="422"/>
      <c r="IR109" s="422"/>
    </row>
    <row r="110" spans="1:252" s="1021" customFormat="1" ht="15">
      <c r="A110" s="1017">
        <v>19</v>
      </c>
      <c r="B110" s="883" t="s">
        <v>147</v>
      </c>
      <c r="C110" s="883" t="s">
        <v>156</v>
      </c>
      <c r="D110" s="883">
        <v>2017</v>
      </c>
      <c r="E110" s="883"/>
      <c r="F110" s="1018">
        <v>42957</v>
      </c>
      <c r="G110" s="1019" t="s">
        <v>1097</v>
      </c>
      <c r="H110" s="801" t="s">
        <v>1099</v>
      </c>
      <c r="I110" s="1017"/>
      <c r="J110" s="883"/>
      <c r="K110" s="846"/>
      <c r="L110" s="884"/>
      <c r="M110" s="1023"/>
      <c r="N110" s="1020"/>
      <c r="O110" s="422"/>
      <c r="P110" s="422"/>
      <c r="Q110" s="422"/>
      <c r="R110" s="422"/>
      <c r="S110" s="967"/>
      <c r="T110" s="506"/>
      <c r="U110" s="507"/>
      <c r="V110" s="422"/>
      <c r="W110" s="508"/>
      <c r="X110" s="506"/>
      <c r="Y110" s="507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2"/>
      <c r="AL110" s="422"/>
      <c r="AM110" s="422"/>
      <c r="AN110" s="422"/>
      <c r="AO110" s="422"/>
      <c r="AP110" s="422"/>
      <c r="AQ110" s="422"/>
      <c r="AR110" s="422"/>
      <c r="AS110" s="422"/>
      <c r="AT110" s="422"/>
      <c r="AU110" s="422"/>
      <c r="AV110" s="422"/>
      <c r="AW110" s="422"/>
      <c r="AX110" s="422"/>
      <c r="AY110" s="422"/>
      <c r="AZ110" s="422"/>
      <c r="BA110" s="422"/>
      <c r="BB110" s="422"/>
      <c r="BC110" s="422"/>
      <c r="BD110" s="422"/>
      <c r="BE110" s="422"/>
      <c r="BF110" s="422"/>
      <c r="BG110" s="422"/>
      <c r="BH110" s="422"/>
      <c r="BI110" s="422"/>
      <c r="BJ110" s="422"/>
      <c r="BK110" s="422"/>
      <c r="BL110" s="422"/>
      <c r="BM110" s="422"/>
      <c r="BN110" s="422"/>
      <c r="BO110" s="422"/>
      <c r="BP110" s="422"/>
      <c r="BQ110" s="422"/>
      <c r="BR110" s="422"/>
      <c r="BS110" s="422"/>
      <c r="BT110" s="422"/>
      <c r="BU110" s="422"/>
      <c r="BV110" s="422"/>
      <c r="BW110" s="422"/>
      <c r="BX110" s="422"/>
      <c r="BY110" s="422"/>
      <c r="BZ110" s="422"/>
      <c r="CA110" s="422"/>
      <c r="CB110" s="422"/>
      <c r="CC110" s="422"/>
      <c r="CD110" s="422"/>
      <c r="CE110" s="422"/>
      <c r="CF110" s="422"/>
      <c r="CG110" s="422"/>
      <c r="CH110" s="422"/>
      <c r="CI110" s="422"/>
      <c r="CJ110" s="422"/>
      <c r="CK110" s="422"/>
      <c r="CL110" s="422"/>
      <c r="CM110" s="422"/>
      <c r="CN110" s="422"/>
      <c r="CO110" s="422"/>
      <c r="CP110" s="422"/>
      <c r="CQ110" s="422"/>
      <c r="CR110" s="422"/>
      <c r="CS110" s="422"/>
      <c r="CT110" s="422"/>
      <c r="CU110" s="422"/>
      <c r="CV110" s="422"/>
      <c r="CW110" s="422"/>
      <c r="CX110" s="422"/>
      <c r="CY110" s="422"/>
      <c r="CZ110" s="422"/>
      <c r="DA110" s="422"/>
      <c r="DB110" s="422"/>
      <c r="DC110" s="422"/>
      <c r="DD110" s="422"/>
      <c r="DE110" s="422"/>
      <c r="DF110" s="422"/>
      <c r="DG110" s="422"/>
      <c r="DH110" s="422"/>
      <c r="DI110" s="422"/>
      <c r="DJ110" s="422"/>
      <c r="DK110" s="422"/>
      <c r="DL110" s="422"/>
      <c r="DM110" s="422"/>
      <c r="DN110" s="422"/>
      <c r="DO110" s="422"/>
      <c r="DP110" s="422"/>
      <c r="DQ110" s="422"/>
      <c r="DR110" s="422"/>
      <c r="DS110" s="422"/>
      <c r="DT110" s="422"/>
      <c r="DU110" s="422"/>
      <c r="DV110" s="422"/>
      <c r="DW110" s="422"/>
      <c r="DX110" s="422"/>
      <c r="DY110" s="422"/>
      <c r="DZ110" s="422"/>
      <c r="EA110" s="422"/>
      <c r="EB110" s="422"/>
      <c r="EC110" s="422"/>
      <c r="ED110" s="422"/>
      <c r="EE110" s="422"/>
      <c r="EF110" s="422"/>
      <c r="EG110" s="422"/>
      <c r="EH110" s="422"/>
      <c r="EI110" s="422"/>
      <c r="EJ110" s="422"/>
      <c r="EK110" s="422"/>
      <c r="EL110" s="422"/>
      <c r="EM110" s="422"/>
      <c r="EN110" s="422"/>
      <c r="EO110" s="422"/>
      <c r="EP110" s="422"/>
      <c r="EQ110" s="422"/>
      <c r="ER110" s="422"/>
      <c r="ES110" s="422"/>
      <c r="ET110" s="422"/>
      <c r="EU110" s="422"/>
      <c r="EV110" s="422"/>
      <c r="EW110" s="422"/>
      <c r="EX110" s="422"/>
      <c r="EY110" s="422"/>
      <c r="EZ110" s="422"/>
      <c r="FA110" s="422"/>
      <c r="FB110" s="422"/>
      <c r="FC110" s="422"/>
      <c r="FD110" s="422"/>
      <c r="FE110" s="422"/>
      <c r="FF110" s="422"/>
      <c r="FG110" s="422"/>
      <c r="FH110" s="422"/>
      <c r="FI110" s="422"/>
      <c r="FJ110" s="422"/>
      <c r="FK110" s="422"/>
      <c r="FL110" s="422"/>
      <c r="FM110" s="422"/>
      <c r="FN110" s="422"/>
      <c r="FO110" s="422"/>
      <c r="FP110" s="422"/>
      <c r="FQ110" s="422"/>
      <c r="FR110" s="422"/>
      <c r="FS110" s="422"/>
      <c r="FT110" s="422"/>
      <c r="FU110" s="422"/>
      <c r="FV110" s="422"/>
      <c r="FW110" s="422"/>
      <c r="FX110" s="422"/>
      <c r="FY110" s="422"/>
      <c r="FZ110" s="422"/>
      <c r="GA110" s="422"/>
      <c r="GB110" s="422"/>
      <c r="GC110" s="422"/>
      <c r="GD110" s="422"/>
      <c r="GE110" s="422"/>
      <c r="GF110" s="422"/>
      <c r="GG110" s="422"/>
      <c r="GH110" s="422"/>
      <c r="GI110" s="422"/>
      <c r="GJ110" s="422"/>
      <c r="GK110" s="422"/>
      <c r="GL110" s="422"/>
      <c r="GM110" s="422"/>
      <c r="GN110" s="422"/>
      <c r="GO110" s="422"/>
      <c r="GP110" s="422"/>
      <c r="GQ110" s="422"/>
      <c r="GR110" s="422"/>
      <c r="GS110" s="422"/>
      <c r="GT110" s="422"/>
      <c r="GU110" s="422"/>
      <c r="GV110" s="422"/>
      <c r="GW110" s="422"/>
      <c r="GX110" s="422"/>
      <c r="GY110" s="422"/>
      <c r="GZ110" s="422"/>
      <c r="HA110" s="422"/>
      <c r="HB110" s="422"/>
      <c r="HC110" s="422"/>
      <c r="HD110" s="422"/>
      <c r="HE110" s="422"/>
      <c r="HF110" s="422"/>
      <c r="HG110" s="422"/>
      <c r="HH110" s="422"/>
      <c r="HI110" s="422"/>
      <c r="HJ110" s="422"/>
      <c r="HK110" s="422"/>
      <c r="HL110" s="422"/>
      <c r="HM110" s="422"/>
      <c r="HN110" s="422"/>
      <c r="HO110" s="422"/>
      <c r="HP110" s="422"/>
      <c r="HQ110" s="422"/>
      <c r="HR110" s="422"/>
      <c r="HS110" s="422"/>
      <c r="HT110" s="422"/>
      <c r="HU110" s="422"/>
      <c r="HV110" s="422"/>
      <c r="HW110" s="422"/>
      <c r="HX110" s="422"/>
      <c r="HY110" s="422"/>
      <c r="HZ110" s="422"/>
      <c r="IA110" s="422"/>
      <c r="IB110" s="422"/>
      <c r="IC110" s="422"/>
      <c r="ID110" s="422"/>
      <c r="IE110" s="422"/>
      <c r="IF110" s="422"/>
      <c r="IG110" s="422"/>
      <c r="IH110" s="422"/>
      <c r="II110" s="422"/>
      <c r="IJ110" s="422"/>
      <c r="IK110" s="422"/>
      <c r="IL110" s="422"/>
      <c r="IM110" s="422"/>
      <c r="IN110" s="422"/>
      <c r="IO110" s="422"/>
      <c r="IP110" s="422"/>
      <c r="IQ110" s="422"/>
      <c r="IR110" s="422"/>
    </row>
    <row r="111" spans="1:252" s="1021" customFormat="1" ht="15">
      <c r="A111" s="1017">
        <v>20</v>
      </c>
      <c r="B111" s="883" t="s">
        <v>147</v>
      </c>
      <c r="C111" s="883" t="s">
        <v>156</v>
      </c>
      <c r="D111" s="883">
        <v>2017</v>
      </c>
      <c r="E111" s="883"/>
      <c r="F111" s="1018">
        <v>42957</v>
      </c>
      <c r="G111" s="1019" t="s">
        <v>1097</v>
      </c>
      <c r="H111" s="801" t="s">
        <v>1099</v>
      </c>
      <c r="I111" s="1017"/>
      <c r="J111" s="883"/>
      <c r="K111" s="846"/>
      <c r="L111" s="884"/>
      <c r="M111" s="1023"/>
      <c r="N111" s="1020"/>
      <c r="O111" s="422"/>
      <c r="P111" s="422"/>
      <c r="Q111" s="422"/>
      <c r="R111" s="422"/>
      <c r="S111" s="967"/>
      <c r="T111" s="506"/>
      <c r="U111" s="507"/>
      <c r="V111" s="422"/>
      <c r="W111" s="508"/>
      <c r="X111" s="506"/>
      <c r="Y111" s="507"/>
      <c r="Z111" s="422"/>
      <c r="AA111" s="422"/>
      <c r="AB111" s="422"/>
      <c r="AC111" s="422"/>
      <c r="AD111" s="422"/>
      <c r="AE111" s="422"/>
      <c r="AF111" s="422"/>
      <c r="AG111" s="422"/>
      <c r="AH111" s="422"/>
      <c r="AI111" s="422"/>
      <c r="AJ111" s="422"/>
      <c r="AK111" s="422"/>
      <c r="AL111" s="422"/>
      <c r="AM111" s="422"/>
      <c r="AN111" s="422"/>
      <c r="AO111" s="422"/>
      <c r="AP111" s="422"/>
      <c r="AQ111" s="422"/>
      <c r="AR111" s="422"/>
      <c r="AS111" s="422"/>
      <c r="AT111" s="422"/>
      <c r="AU111" s="422"/>
      <c r="AV111" s="422"/>
      <c r="AW111" s="422"/>
      <c r="AX111" s="422"/>
      <c r="AY111" s="422"/>
      <c r="AZ111" s="422"/>
      <c r="BA111" s="422"/>
      <c r="BB111" s="422"/>
      <c r="BC111" s="422"/>
      <c r="BD111" s="422"/>
      <c r="BE111" s="422"/>
      <c r="BF111" s="422"/>
      <c r="BG111" s="422"/>
      <c r="BH111" s="422"/>
      <c r="BI111" s="422"/>
      <c r="BJ111" s="422"/>
      <c r="BK111" s="422"/>
      <c r="BL111" s="422"/>
      <c r="BM111" s="422"/>
      <c r="BN111" s="422"/>
      <c r="BO111" s="422"/>
      <c r="BP111" s="422"/>
      <c r="BQ111" s="422"/>
      <c r="BR111" s="422"/>
      <c r="BS111" s="422"/>
      <c r="BT111" s="422"/>
      <c r="BU111" s="422"/>
      <c r="BV111" s="422"/>
      <c r="BW111" s="422"/>
      <c r="BX111" s="422"/>
      <c r="BY111" s="422"/>
      <c r="BZ111" s="422"/>
      <c r="CA111" s="422"/>
      <c r="CB111" s="422"/>
      <c r="CC111" s="422"/>
      <c r="CD111" s="422"/>
      <c r="CE111" s="422"/>
      <c r="CF111" s="422"/>
      <c r="CG111" s="422"/>
      <c r="CH111" s="422"/>
      <c r="CI111" s="422"/>
      <c r="CJ111" s="422"/>
      <c r="CK111" s="422"/>
      <c r="CL111" s="422"/>
      <c r="CM111" s="422"/>
      <c r="CN111" s="422"/>
      <c r="CO111" s="422"/>
      <c r="CP111" s="422"/>
      <c r="CQ111" s="422"/>
      <c r="CR111" s="422"/>
      <c r="CS111" s="422"/>
      <c r="CT111" s="422"/>
      <c r="CU111" s="422"/>
      <c r="CV111" s="422"/>
      <c r="CW111" s="422"/>
      <c r="CX111" s="422"/>
      <c r="CY111" s="422"/>
      <c r="CZ111" s="422"/>
      <c r="DA111" s="422"/>
      <c r="DB111" s="422"/>
      <c r="DC111" s="422"/>
      <c r="DD111" s="422"/>
      <c r="DE111" s="422"/>
      <c r="DF111" s="422"/>
      <c r="DG111" s="422"/>
      <c r="DH111" s="422"/>
      <c r="DI111" s="422"/>
      <c r="DJ111" s="422"/>
      <c r="DK111" s="422"/>
      <c r="DL111" s="422"/>
      <c r="DM111" s="422"/>
      <c r="DN111" s="422"/>
      <c r="DO111" s="422"/>
      <c r="DP111" s="422"/>
      <c r="DQ111" s="422"/>
      <c r="DR111" s="422"/>
      <c r="DS111" s="422"/>
      <c r="DT111" s="422"/>
      <c r="DU111" s="422"/>
      <c r="DV111" s="422"/>
      <c r="DW111" s="422"/>
      <c r="DX111" s="422"/>
      <c r="DY111" s="422"/>
      <c r="DZ111" s="422"/>
      <c r="EA111" s="422"/>
      <c r="EB111" s="422"/>
      <c r="EC111" s="422"/>
      <c r="ED111" s="422"/>
      <c r="EE111" s="422"/>
      <c r="EF111" s="422"/>
      <c r="EG111" s="422"/>
      <c r="EH111" s="422"/>
      <c r="EI111" s="422"/>
      <c r="EJ111" s="422"/>
      <c r="EK111" s="422"/>
      <c r="EL111" s="422"/>
      <c r="EM111" s="422"/>
      <c r="EN111" s="422"/>
      <c r="EO111" s="422"/>
      <c r="EP111" s="422"/>
      <c r="EQ111" s="422"/>
      <c r="ER111" s="422"/>
      <c r="ES111" s="422"/>
      <c r="ET111" s="422"/>
      <c r="EU111" s="422"/>
      <c r="EV111" s="422"/>
      <c r="EW111" s="422"/>
      <c r="EX111" s="422"/>
      <c r="EY111" s="422"/>
      <c r="EZ111" s="422"/>
      <c r="FA111" s="422"/>
      <c r="FB111" s="422"/>
      <c r="FC111" s="422"/>
      <c r="FD111" s="422"/>
      <c r="FE111" s="422"/>
      <c r="FF111" s="422"/>
      <c r="FG111" s="422"/>
      <c r="FH111" s="422"/>
      <c r="FI111" s="422"/>
      <c r="FJ111" s="422"/>
      <c r="FK111" s="422"/>
      <c r="FL111" s="422"/>
      <c r="FM111" s="422"/>
      <c r="FN111" s="422"/>
      <c r="FO111" s="422"/>
      <c r="FP111" s="422"/>
      <c r="FQ111" s="422"/>
      <c r="FR111" s="422"/>
      <c r="FS111" s="422"/>
      <c r="FT111" s="422"/>
      <c r="FU111" s="422"/>
      <c r="FV111" s="422"/>
      <c r="FW111" s="422"/>
      <c r="FX111" s="422"/>
      <c r="FY111" s="422"/>
      <c r="FZ111" s="422"/>
      <c r="GA111" s="422"/>
      <c r="GB111" s="422"/>
      <c r="GC111" s="422"/>
      <c r="GD111" s="422"/>
      <c r="GE111" s="422"/>
      <c r="GF111" s="422"/>
      <c r="GG111" s="422"/>
      <c r="GH111" s="422"/>
      <c r="GI111" s="422"/>
      <c r="GJ111" s="422"/>
      <c r="GK111" s="422"/>
      <c r="GL111" s="422"/>
      <c r="GM111" s="422"/>
      <c r="GN111" s="422"/>
      <c r="GO111" s="422"/>
      <c r="GP111" s="422"/>
      <c r="GQ111" s="422"/>
      <c r="GR111" s="422"/>
      <c r="GS111" s="422"/>
      <c r="GT111" s="422"/>
      <c r="GU111" s="422"/>
      <c r="GV111" s="422"/>
      <c r="GW111" s="422"/>
      <c r="GX111" s="422"/>
      <c r="GY111" s="422"/>
      <c r="GZ111" s="422"/>
      <c r="HA111" s="422"/>
      <c r="HB111" s="422"/>
      <c r="HC111" s="422"/>
      <c r="HD111" s="422"/>
      <c r="HE111" s="422"/>
      <c r="HF111" s="422"/>
      <c r="HG111" s="422"/>
      <c r="HH111" s="422"/>
      <c r="HI111" s="422"/>
      <c r="HJ111" s="422"/>
      <c r="HK111" s="422"/>
      <c r="HL111" s="422"/>
      <c r="HM111" s="422"/>
      <c r="HN111" s="422"/>
      <c r="HO111" s="422"/>
      <c r="HP111" s="422"/>
      <c r="HQ111" s="422"/>
      <c r="HR111" s="422"/>
      <c r="HS111" s="422"/>
      <c r="HT111" s="422"/>
      <c r="HU111" s="422"/>
      <c r="HV111" s="422"/>
      <c r="HW111" s="422"/>
      <c r="HX111" s="422"/>
      <c r="HY111" s="422"/>
      <c r="HZ111" s="422"/>
      <c r="IA111" s="422"/>
      <c r="IB111" s="422"/>
      <c r="IC111" s="422"/>
      <c r="ID111" s="422"/>
      <c r="IE111" s="422"/>
      <c r="IF111" s="422"/>
      <c r="IG111" s="422"/>
      <c r="IH111" s="422"/>
      <c r="II111" s="422"/>
      <c r="IJ111" s="422"/>
      <c r="IK111" s="422"/>
      <c r="IL111" s="422"/>
      <c r="IM111" s="422"/>
      <c r="IN111" s="422"/>
      <c r="IO111" s="422"/>
      <c r="IP111" s="422"/>
      <c r="IQ111" s="422"/>
      <c r="IR111" s="422"/>
    </row>
    <row r="112" spans="1:252" s="1021" customFormat="1" ht="15">
      <c r="A112" s="1017">
        <v>21</v>
      </c>
      <c r="B112" s="883" t="s">
        <v>147</v>
      </c>
      <c r="C112" s="883" t="s">
        <v>156</v>
      </c>
      <c r="D112" s="883">
        <v>2017</v>
      </c>
      <c r="E112" s="883"/>
      <c r="F112" s="1018">
        <v>42957</v>
      </c>
      <c r="G112" s="1019" t="s">
        <v>1097</v>
      </c>
      <c r="H112" s="801" t="s">
        <v>1099</v>
      </c>
      <c r="I112" s="1017"/>
      <c r="J112" s="883"/>
      <c r="K112" s="846"/>
      <c r="L112" s="884"/>
      <c r="M112" s="1023"/>
      <c r="N112" s="1020"/>
      <c r="O112" s="422"/>
      <c r="P112" s="422"/>
      <c r="Q112" s="422"/>
      <c r="R112" s="422"/>
      <c r="S112" s="967"/>
      <c r="T112" s="506"/>
      <c r="U112" s="507"/>
      <c r="V112" s="422"/>
      <c r="W112" s="508"/>
      <c r="X112" s="506"/>
      <c r="Y112" s="507"/>
      <c r="Z112" s="422"/>
      <c r="AA112" s="422"/>
      <c r="AB112" s="422"/>
      <c r="AC112" s="422"/>
      <c r="AD112" s="422"/>
      <c r="AE112" s="422"/>
      <c r="AF112" s="422"/>
      <c r="AG112" s="422"/>
      <c r="AH112" s="422"/>
      <c r="AI112" s="422"/>
      <c r="AJ112" s="422"/>
      <c r="AK112" s="422"/>
      <c r="AL112" s="422"/>
      <c r="AM112" s="422"/>
      <c r="AN112" s="422"/>
      <c r="AO112" s="422"/>
      <c r="AP112" s="422"/>
      <c r="AQ112" s="422"/>
      <c r="AR112" s="422"/>
      <c r="AS112" s="422"/>
      <c r="AT112" s="422"/>
      <c r="AU112" s="422"/>
      <c r="AV112" s="422"/>
      <c r="AW112" s="422"/>
      <c r="AX112" s="422"/>
      <c r="AY112" s="422"/>
      <c r="AZ112" s="422"/>
      <c r="BA112" s="422"/>
      <c r="BB112" s="422"/>
      <c r="BC112" s="422"/>
      <c r="BD112" s="422"/>
      <c r="BE112" s="422"/>
      <c r="BF112" s="422"/>
      <c r="BG112" s="422"/>
      <c r="BH112" s="422"/>
      <c r="BI112" s="422"/>
      <c r="BJ112" s="422"/>
      <c r="BK112" s="422"/>
      <c r="BL112" s="422"/>
      <c r="BM112" s="422"/>
      <c r="BN112" s="422"/>
      <c r="BO112" s="422"/>
      <c r="BP112" s="422"/>
      <c r="BQ112" s="422"/>
      <c r="BR112" s="422"/>
      <c r="BS112" s="422"/>
      <c r="BT112" s="422"/>
      <c r="BU112" s="422"/>
      <c r="BV112" s="422"/>
      <c r="BW112" s="422"/>
      <c r="BX112" s="422"/>
      <c r="BY112" s="422"/>
      <c r="BZ112" s="422"/>
      <c r="CA112" s="422"/>
      <c r="CB112" s="422"/>
      <c r="CC112" s="422"/>
      <c r="CD112" s="422"/>
      <c r="CE112" s="422"/>
      <c r="CF112" s="422"/>
      <c r="CG112" s="422"/>
      <c r="CH112" s="422"/>
      <c r="CI112" s="422"/>
      <c r="CJ112" s="422"/>
      <c r="CK112" s="422"/>
      <c r="CL112" s="422"/>
      <c r="CM112" s="422"/>
      <c r="CN112" s="422"/>
      <c r="CO112" s="422"/>
      <c r="CP112" s="422"/>
      <c r="CQ112" s="422"/>
      <c r="CR112" s="422"/>
      <c r="CS112" s="422"/>
      <c r="CT112" s="422"/>
      <c r="CU112" s="422"/>
      <c r="CV112" s="422"/>
      <c r="CW112" s="422"/>
      <c r="CX112" s="422"/>
      <c r="CY112" s="422"/>
      <c r="CZ112" s="422"/>
      <c r="DA112" s="422"/>
      <c r="DB112" s="422"/>
      <c r="DC112" s="422"/>
      <c r="DD112" s="422"/>
      <c r="DE112" s="422"/>
      <c r="DF112" s="422"/>
      <c r="DG112" s="422"/>
      <c r="DH112" s="422"/>
      <c r="DI112" s="422"/>
      <c r="DJ112" s="422"/>
      <c r="DK112" s="422"/>
      <c r="DL112" s="422"/>
      <c r="DM112" s="422"/>
      <c r="DN112" s="422"/>
      <c r="DO112" s="422"/>
      <c r="DP112" s="422"/>
      <c r="DQ112" s="422"/>
      <c r="DR112" s="422"/>
      <c r="DS112" s="422"/>
      <c r="DT112" s="422"/>
      <c r="DU112" s="422"/>
      <c r="DV112" s="422"/>
      <c r="DW112" s="422"/>
      <c r="DX112" s="422"/>
      <c r="DY112" s="422"/>
      <c r="DZ112" s="422"/>
      <c r="EA112" s="422"/>
      <c r="EB112" s="422"/>
      <c r="EC112" s="422"/>
      <c r="ED112" s="422"/>
      <c r="EE112" s="422"/>
      <c r="EF112" s="422"/>
      <c r="EG112" s="422"/>
      <c r="EH112" s="422"/>
      <c r="EI112" s="422"/>
      <c r="EJ112" s="422"/>
      <c r="EK112" s="422"/>
      <c r="EL112" s="422"/>
      <c r="EM112" s="422"/>
      <c r="EN112" s="422"/>
      <c r="EO112" s="422"/>
      <c r="EP112" s="422"/>
      <c r="EQ112" s="422"/>
      <c r="ER112" s="422"/>
      <c r="ES112" s="422"/>
      <c r="ET112" s="422"/>
      <c r="EU112" s="422"/>
      <c r="EV112" s="422"/>
      <c r="EW112" s="422"/>
      <c r="EX112" s="422"/>
      <c r="EY112" s="422"/>
      <c r="EZ112" s="422"/>
      <c r="FA112" s="422"/>
      <c r="FB112" s="422"/>
      <c r="FC112" s="422"/>
      <c r="FD112" s="422"/>
      <c r="FE112" s="422"/>
      <c r="FF112" s="422"/>
      <c r="FG112" s="422"/>
      <c r="FH112" s="422"/>
      <c r="FI112" s="422"/>
      <c r="FJ112" s="422"/>
      <c r="FK112" s="422"/>
      <c r="FL112" s="422"/>
      <c r="FM112" s="422"/>
      <c r="FN112" s="422"/>
      <c r="FO112" s="422"/>
      <c r="FP112" s="422"/>
      <c r="FQ112" s="422"/>
      <c r="FR112" s="422"/>
      <c r="FS112" s="422"/>
      <c r="FT112" s="422"/>
      <c r="FU112" s="422"/>
      <c r="FV112" s="422"/>
      <c r="FW112" s="422"/>
      <c r="FX112" s="422"/>
      <c r="FY112" s="422"/>
      <c r="FZ112" s="422"/>
      <c r="GA112" s="422"/>
      <c r="GB112" s="422"/>
      <c r="GC112" s="422"/>
      <c r="GD112" s="422"/>
      <c r="GE112" s="422"/>
      <c r="GF112" s="422"/>
      <c r="GG112" s="422"/>
      <c r="GH112" s="422"/>
      <c r="GI112" s="422"/>
      <c r="GJ112" s="422"/>
      <c r="GK112" s="422"/>
      <c r="GL112" s="422"/>
      <c r="GM112" s="422"/>
      <c r="GN112" s="422"/>
      <c r="GO112" s="422"/>
      <c r="GP112" s="422"/>
      <c r="GQ112" s="422"/>
      <c r="GR112" s="422"/>
      <c r="GS112" s="422"/>
      <c r="GT112" s="422"/>
      <c r="GU112" s="422"/>
      <c r="GV112" s="422"/>
      <c r="GW112" s="422"/>
      <c r="GX112" s="422"/>
      <c r="GY112" s="422"/>
      <c r="GZ112" s="422"/>
      <c r="HA112" s="422"/>
      <c r="HB112" s="422"/>
      <c r="HC112" s="422"/>
      <c r="HD112" s="422"/>
      <c r="HE112" s="422"/>
      <c r="HF112" s="422"/>
      <c r="HG112" s="422"/>
      <c r="HH112" s="422"/>
      <c r="HI112" s="422"/>
      <c r="HJ112" s="422"/>
      <c r="HK112" s="422"/>
      <c r="HL112" s="422"/>
      <c r="HM112" s="422"/>
      <c r="HN112" s="422"/>
      <c r="HO112" s="422"/>
      <c r="HP112" s="422"/>
      <c r="HQ112" s="422"/>
      <c r="HR112" s="422"/>
      <c r="HS112" s="422"/>
      <c r="HT112" s="422"/>
      <c r="HU112" s="422"/>
      <c r="HV112" s="422"/>
      <c r="HW112" s="422"/>
      <c r="HX112" s="422"/>
      <c r="HY112" s="422"/>
      <c r="HZ112" s="422"/>
      <c r="IA112" s="422"/>
      <c r="IB112" s="422"/>
      <c r="IC112" s="422"/>
      <c r="ID112" s="422"/>
      <c r="IE112" s="422"/>
      <c r="IF112" s="422"/>
      <c r="IG112" s="422"/>
      <c r="IH112" s="422"/>
      <c r="II112" s="422"/>
      <c r="IJ112" s="422"/>
      <c r="IK112" s="422"/>
      <c r="IL112" s="422"/>
      <c r="IM112" s="422"/>
      <c r="IN112" s="422"/>
      <c r="IO112" s="422"/>
      <c r="IP112" s="422"/>
      <c r="IQ112" s="422"/>
      <c r="IR112" s="422"/>
    </row>
    <row r="113" spans="1:252" s="1021" customFormat="1" ht="15">
      <c r="A113" s="1017">
        <v>22</v>
      </c>
      <c r="B113" s="883" t="s">
        <v>147</v>
      </c>
      <c r="C113" s="883" t="s">
        <v>156</v>
      </c>
      <c r="D113" s="883">
        <v>2017</v>
      </c>
      <c r="E113" s="883"/>
      <c r="F113" s="1018">
        <v>42957</v>
      </c>
      <c r="G113" s="1019" t="s">
        <v>1097</v>
      </c>
      <c r="H113" s="801" t="s">
        <v>1099</v>
      </c>
      <c r="I113" s="1017"/>
      <c r="J113" s="883"/>
      <c r="K113" s="846"/>
      <c r="L113" s="884"/>
      <c r="M113" s="1023"/>
      <c r="N113" s="1020"/>
      <c r="O113" s="422"/>
      <c r="P113" s="422"/>
      <c r="Q113" s="422"/>
      <c r="R113" s="422"/>
      <c r="S113" s="967"/>
      <c r="T113" s="506"/>
      <c r="U113" s="507"/>
      <c r="V113" s="422"/>
      <c r="W113" s="508"/>
      <c r="X113" s="506"/>
      <c r="Y113" s="507"/>
      <c r="Z113" s="422"/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2"/>
      <c r="AK113" s="422"/>
      <c r="AL113" s="422"/>
      <c r="AM113" s="422"/>
      <c r="AN113" s="422"/>
      <c r="AO113" s="422"/>
      <c r="AP113" s="422"/>
      <c r="AQ113" s="422"/>
      <c r="AR113" s="422"/>
      <c r="AS113" s="422"/>
      <c r="AT113" s="422"/>
      <c r="AU113" s="422"/>
      <c r="AV113" s="422"/>
      <c r="AW113" s="422"/>
      <c r="AX113" s="422"/>
      <c r="AY113" s="422"/>
      <c r="AZ113" s="422"/>
      <c r="BA113" s="422"/>
      <c r="BB113" s="422"/>
      <c r="BC113" s="422"/>
      <c r="BD113" s="422"/>
      <c r="BE113" s="422"/>
      <c r="BF113" s="422"/>
      <c r="BG113" s="422"/>
      <c r="BH113" s="422"/>
      <c r="BI113" s="422"/>
      <c r="BJ113" s="422"/>
      <c r="BK113" s="422"/>
      <c r="BL113" s="422"/>
      <c r="BM113" s="422"/>
      <c r="BN113" s="422"/>
      <c r="BO113" s="422"/>
      <c r="BP113" s="422"/>
      <c r="BQ113" s="422"/>
      <c r="BR113" s="422"/>
      <c r="BS113" s="422"/>
      <c r="BT113" s="422"/>
      <c r="BU113" s="422"/>
      <c r="BV113" s="422"/>
      <c r="BW113" s="422"/>
      <c r="BX113" s="422"/>
      <c r="BY113" s="422"/>
      <c r="BZ113" s="422"/>
      <c r="CA113" s="422"/>
      <c r="CB113" s="422"/>
      <c r="CC113" s="422"/>
      <c r="CD113" s="422"/>
      <c r="CE113" s="422"/>
      <c r="CF113" s="422"/>
      <c r="CG113" s="422"/>
      <c r="CH113" s="422"/>
      <c r="CI113" s="422"/>
      <c r="CJ113" s="422"/>
      <c r="CK113" s="422"/>
      <c r="CL113" s="422"/>
      <c r="CM113" s="422"/>
      <c r="CN113" s="422"/>
      <c r="CO113" s="422"/>
      <c r="CP113" s="422"/>
      <c r="CQ113" s="422"/>
      <c r="CR113" s="422"/>
      <c r="CS113" s="422"/>
      <c r="CT113" s="422"/>
      <c r="CU113" s="422"/>
      <c r="CV113" s="422"/>
      <c r="CW113" s="422"/>
      <c r="CX113" s="422"/>
      <c r="CY113" s="422"/>
      <c r="CZ113" s="422"/>
      <c r="DA113" s="422"/>
      <c r="DB113" s="422"/>
      <c r="DC113" s="422"/>
      <c r="DD113" s="422"/>
      <c r="DE113" s="422"/>
      <c r="DF113" s="422"/>
      <c r="DG113" s="422"/>
      <c r="DH113" s="422"/>
      <c r="DI113" s="422"/>
      <c r="DJ113" s="422"/>
      <c r="DK113" s="422"/>
      <c r="DL113" s="422"/>
      <c r="DM113" s="422"/>
      <c r="DN113" s="422"/>
      <c r="DO113" s="422"/>
      <c r="DP113" s="422"/>
      <c r="DQ113" s="422"/>
      <c r="DR113" s="422"/>
      <c r="DS113" s="422"/>
      <c r="DT113" s="422"/>
      <c r="DU113" s="422"/>
      <c r="DV113" s="422"/>
      <c r="DW113" s="422"/>
      <c r="DX113" s="422"/>
      <c r="DY113" s="422"/>
      <c r="DZ113" s="422"/>
      <c r="EA113" s="422"/>
      <c r="EB113" s="422"/>
      <c r="EC113" s="422"/>
      <c r="ED113" s="422"/>
      <c r="EE113" s="422"/>
      <c r="EF113" s="422"/>
      <c r="EG113" s="422"/>
      <c r="EH113" s="422"/>
      <c r="EI113" s="422"/>
      <c r="EJ113" s="422"/>
      <c r="EK113" s="422"/>
      <c r="EL113" s="422"/>
      <c r="EM113" s="422"/>
      <c r="EN113" s="422"/>
      <c r="EO113" s="422"/>
      <c r="EP113" s="422"/>
      <c r="EQ113" s="422"/>
      <c r="ER113" s="422"/>
      <c r="ES113" s="422"/>
      <c r="ET113" s="422"/>
      <c r="EU113" s="422"/>
      <c r="EV113" s="422"/>
      <c r="EW113" s="422"/>
      <c r="EX113" s="422"/>
      <c r="EY113" s="422"/>
      <c r="EZ113" s="422"/>
      <c r="FA113" s="422"/>
      <c r="FB113" s="422"/>
      <c r="FC113" s="422"/>
      <c r="FD113" s="422"/>
      <c r="FE113" s="422"/>
      <c r="FF113" s="422"/>
      <c r="FG113" s="422"/>
      <c r="FH113" s="422"/>
      <c r="FI113" s="422"/>
      <c r="FJ113" s="422"/>
      <c r="FK113" s="422"/>
      <c r="FL113" s="422"/>
      <c r="FM113" s="422"/>
      <c r="FN113" s="422"/>
      <c r="FO113" s="422"/>
      <c r="FP113" s="422"/>
      <c r="FQ113" s="422"/>
      <c r="FR113" s="422"/>
      <c r="FS113" s="422"/>
      <c r="FT113" s="422"/>
      <c r="FU113" s="422"/>
      <c r="FV113" s="422"/>
      <c r="FW113" s="422"/>
      <c r="FX113" s="422"/>
      <c r="FY113" s="422"/>
      <c r="FZ113" s="422"/>
      <c r="GA113" s="422"/>
      <c r="GB113" s="422"/>
      <c r="GC113" s="422"/>
      <c r="GD113" s="422"/>
      <c r="GE113" s="422"/>
      <c r="GF113" s="422"/>
      <c r="GG113" s="422"/>
      <c r="GH113" s="422"/>
      <c r="GI113" s="422"/>
      <c r="GJ113" s="422"/>
      <c r="GK113" s="422"/>
      <c r="GL113" s="422"/>
      <c r="GM113" s="422"/>
      <c r="GN113" s="422"/>
      <c r="GO113" s="422"/>
      <c r="GP113" s="422"/>
      <c r="GQ113" s="422"/>
      <c r="GR113" s="422"/>
      <c r="GS113" s="422"/>
      <c r="GT113" s="422"/>
      <c r="GU113" s="422"/>
      <c r="GV113" s="422"/>
      <c r="GW113" s="422"/>
      <c r="GX113" s="422"/>
      <c r="GY113" s="422"/>
      <c r="GZ113" s="422"/>
      <c r="HA113" s="422"/>
      <c r="HB113" s="422"/>
      <c r="HC113" s="422"/>
      <c r="HD113" s="422"/>
      <c r="HE113" s="422"/>
      <c r="HF113" s="422"/>
      <c r="HG113" s="422"/>
      <c r="HH113" s="422"/>
      <c r="HI113" s="422"/>
      <c r="HJ113" s="422"/>
      <c r="HK113" s="422"/>
      <c r="HL113" s="422"/>
      <c r="HM113" s="422"/>
      <c r="HN113" s="422"/>
      <c r="HO113" s="422"/>
      <c r="HP113" s="422"/>
      <c r="HQ113" s="422"/>
      <c r="HR113" s="422"/>
      <c r="HS113" s="422"/>
      <c r="HT113" s="422"/>
      <c r="HU113" s="422"/>
      <c r="HV113" s="422"/>
      <c r="HW113" s="422"/>
      <c r="HX113" s="422"/>
      <c r="HY113" s="422"/>
      <c r="HZ113" s="422"/>
      <c r="IA113" s="422"/>
      <c r="IB113" s="422"/>
      <c r="IC113" s="422"/>
      <c r="ID113" s="422"/>
      <c r="IE113" s="422"/>
      <c r="IF113" s="422"/>
      <c r="IG113" s="422"/>
      <c r="IH113" s="422"/>
      <c r="II113" s="422"/>
      <c r="IJ113" s="422"/>
      <c r="IK113" s="422"/>
      <c r="IL113" s="422"/>
      <c r="IM113" s="422"/>
      <c r="IN113" s="422"/>
      <c r="IO113" s="422"/>
      <c r="IP113" s="422"/>
      <c r="IQ113" s="422"/>
      <c r="IR113" s="422"/>
    </row>
    <row r="114" spans="1:252" s="1021" customFormat="1" ht="15">
      <c r="A114" s="1017">
        <v>23</v>
      </c>
      <c r="B114" s="883" t="s">
        <v>147</v>
      </c>
      <c r="C114" s="883" t="s">
        <v>156</v>
      </c>
      <c r="D114" s="883">
        <v>2017</v>
      </c>
      <c r="E114" s="883"/>
      <c r="F114" s="1018">
        <v>42957</v>
      </c>
      <c r="G114" s="1019" t="s">
        <v>1097</v>
      </c>
      <c r="H114" s="801" t="s">
        <v>1099</v>
      </c>
      <c r="I114" s="1017"/>
      <c r="J114" s="883"/>
      <c r="K114" s="846"/>
      <c r="L114" s="884"/>
      <c r="M114" s="1023"/>
      <c r="N114" s="1020"/>
      <c r="O114" s="422"/>
      <c r="P114" s="422"/>
      <c r="Q114" s="422"/>
      <c r="R114" s="422"/>
      <c r="S114" s="967"/>
      <c r="T114" s="506"/>
      <c r="U114" s="507"/>
      <c r="V114" s="422"/>
      <c r="W114" s="508"/>
      <c r="X114" s="506"/>
      <c r="Y114" s="507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2"/>
      <c r="AL114" s="422"/>
      <c r="AM114" s="422"/>
      <c r="AN114" s="422"/>
      <c r="AO114" s="422"/>
      <c r="AP114" s="422"/>
      <c r="AQ114" s="422"/>
      <c r="AR114" s="422"/>
      <c r="AS114" s="422"/>
      <c r="AT114" s="422"/>
      <c r="AU114" s="422"/>
      <c r="AV114" s="422"/>
      <c r="AW114" s="422"/>
      <c r="AX114" s="422"/>
      <c r="AY114" s="422"/>
      <c r="AZ114" s="422"/>
      <c r="BA114" s="422"/>
      <c r="BB114" s="422"/>
      <c r="BC114" s="422"/>
      <c r="BD114" s="422"/>
      <c r="BE114" s="422"/>
      <c r="BF114" s="422"/>
      <c r="BG114" s="422"/>
      <c r="BH114" s="422"/>
      <c r="BI114" s="422"/>
      <c r="BJ114" s="422"/>
      <c r="BK114" s="422"/>
      <c r="BL114" s="422"/>
      <c r="BM114" s="422"/>
      <c r="BN114" s="422"/>
      <c r="BO114" s="422"/>
      <c r="BP114" s="422"/>
      <c r="BQ114" s="422"/>
      <c r="BR114" s="422"/>
      <c r="BS114" s="422"/>
      <c r="BT114" s="422"/>
      <c r="BU114" s="422"/>
      <c r="BV114" s="422"/>
      <c r="BW114" s="422"/>
      <c r="BX114" s="422"/>
      <c r="BY114" s="422"/>
      <c r="BZ114" s="422"/>
      <c r="CA114" s="422"/>
      <c r="CB114" s="422"/>
      <c r="CC114" s="422"/>
      <c r="CD114" s="422"/>
      <c r="CE114" s="422"/>
      <c r="CF114" s="422"/>
      <c r="CG114" s="422"/>
      <c r="CH114" s="422"/>
      <c r="CI114" s="422"/>
      <c r="CJ114" s="422"/>
      <c r="CK114" s="422"/>
      <c r="CL114" s="422"/>
      <c r="CM114" s="422"/>
      <c r="CN114" s="422"/>
      <c r="CO114" s="422"/>
      <c r="CP114" s="422"/>
      <c r="CQ114" s="422"/>
      <c r="CR114" s="422"/>
      <c r="CS114" s="422"/>
      <c r="CT114" s="422"/>
      <c r="CU114" s="422"/>
      <c r="CV114" s="422"/>
      <c r="CW114" s="422"/>
      <c r="CX114" s="422"/>
      <c r="CY114" s="422"/>
      <c r="CZ114" s="422"/>
      <c r="DA114" s="422"/>
      <c r="DB114" s="422"/>
      <c r="DC114" s="422"/>
      <c r="DD114" s="422"/>
      <c r="DE114" s="422"/>
      <c r="DF114" s="422"/>
      <c r="DG114" s="422"/>
      <c r="DH114" s="422"/>
      <c r="DI114" s="422"/>
      <c r="DJ114" s="422"/>
      <c r="DK114" s="422"/>
      <c r="DL114" s="422"/>
      <c r="DM114" s="422"/>
      <c r="DN114" s="422"/>
      <c r="DO114" s="422"/>
      <c r="DP114" s="422"/>
      <c r="DQ114" s="422"/>
      <c r="DR114" s="422"/>
      <c r="DS114" s="422"/>
      <c r="DT114" s="422"/>
      <c r="DU114" s="422"/>
      <c r="DV114" s="422"/>
      <c r="DW114" s="422"/>
      <c r="DX114" s="422"/>
      <c r="DY114" s="422"/>
      <c r="DZ114" s="422"/>
      <c r="EA114" s="422"/>
      <c r="EB114" s="422"/>
      <c r="EC114" s="422"/>
      <c r="ED114" s="422"/>
      <c r="EE114" s="422"/>
      <c r="EF114" s="422"/>
      <c r="EG114" s="422"/>
      <c r="EH114" s="422"/>
      <c r="EI114" s="422"/>
      <c r="EJ114" s="422"/>
      <c r="EK114" s="422"/>
      <c r="EL114" s="422"/>
      <c r="EM114" s="422"/>
      <c r="EN114" s="422"/>
      <c r="EO114" s="422"/>
      <c r="EP114" s="422"/>
      <c r="EQ114" s="422"/>
      <c r="ER114" s="422"/>
      <c r="ES114" s="422"/>
      <c r="ET114" s="422"/>
      <c r="EU114" s="422"/>
      <c r="EV114" s="422"/>
      <c r="EW114" s="422"/>
      <c r="EX114" s="422"/>
      <c r="EY114" s="422"/>
      <c r="EZ114" s="422"/>
      <c r="FA114" s="422"/>
      <c r="FB114" s="422"/>
      <c r="FC114" s="422"/>
      <c r="FD114" s="422"/>
      <c r="FE114" s="422"/>
      <c r="FF114" s="422"/>
      <c r="FG114" s="422"/>
      <c r="FH114" s="422"/>
      <c r="FI114" s="422"/>
      <c r="FJ114" s="422"/>
      <c r="FK114" s="422"/>
      <c r="FL114" s="422"/>
      <c r="FM114" s="422"/>
      <c r="FN114" s="422"/>
      <c r="FO114" s="422"/>
      <c r="FP114" s="422"/>
      <c r="FQ114" s="422"/>
      <c r="FR114" s="422"/>
      <c r="FS114" s="422"/>
      <c r="FT114" s="422"/>
      <c r="FU114" s="422"/>
      <c r="FV114" s="422"/>
      <c r="FW114" s="422"/>
      <c r="FX114" s="422"/>
      <c r="FY114" s="422"/>
      <c r="FZ114" s="422"/>
      <c r="GA114" s="422"/>
      <c r="GB114" s="422"/>
      <c r="GC114" s="422"/>
      <c r="GD114" s="422"/>
      <c r="GE114" s="422"/>
      <c r="GF114" s="422"/>
      <c r="GG114" s="422"/>
      <c r="GH114" s="422"/>
      <c r="GI114" s="422"/>
      <c r="GJ114" s="422"/>
      <c r="GK114" s="422"/>
      <c r="GL114" s="422"/>
      <c r="GM114" s="422"/>
      <c r="GN114" s="422"/>
      <c r="GO114" s="422"/>
      <c r="GP114" s="422"/>
      <c r="GQ114" s="422"/>
      <c r="GR114" s="422"/>
      <c r="GS114" s="422"/>
      <c r="GT114" s="422"/>
      <c r="GU114" s="422"/>
      <c r="GV114" s="422"/>
      <c r="GW114" s="422"/>
      <c r="GX114" s="422"/>
      <c r="GY114" s="422"/>
      <c r="GZ114" s="422"/>
      <c r="HA114" s="422"/>
      <c r="HB114" s="422"/>
      <c r="HC114" s="422"/>
      <c r="HD114" s="422"/>
      <c r="HE114" s="422"/>
      <c r="HF114" s="422"/>
      <c r="HG114" s="422"/>
      <c r="HH114" s="422"/>
      <c r="HI114" s="422"/>
      <c r="HJ114" s="422"/>
      <c r="HK114" s="422"/>
      <c r="HL114" s="422"/>
      <c r="HM114" s="422"/>
      <c r="HN114" s="422"/>
      <c r="HO114" s="422"/>
      <c r="HP114" s="422"/>
      <c r="HQ114" s="422"/>
      <c r="HR114" s="422"/>
      <c r="HS114" s="422"/>
      <c r="HT114" s="422"/>
      <c r="HU114" s="422"/>
      <c r="HV114" s="422"/>
      <c r="HW114" s="422"/>
      <c r="HX114" s="422"/>
      <c r="HY114" s="422"/>
      <c r="HZ114" s="422"/>
      <c r="IA114" s="422"/>
      <c r="IB114" s="422"/>
      <c r="IC114" s="422"/>
      <c r="ID114" s="422"/>
      <c r="IE114" s="422"/>
      <c r="IF114" s="422"/>
      <c r="IG114" s="422"/>
      <c r="IH114" s="422"/>
      <c r="II114" s="422"/>
      <c r="IJ114" s="422"/>
      <c r="IK114" s="422"/>
      <c r="IL114" s="422"/>
      <c r="IM114" s="422"/>
      <c r="IN114" s="422"/>
      <c r="IO114" s="422"/>
      <c r="IP114" s="422"/>
      <c r="IQ114" s="422"/>
      <c r="IR114" s="422"/>
    </row>
    <row r="115" spans="1:252" s="1021" customFormat="1" ht="15">
      <c r="A115" s="1017">
        <v>24</v>
      </c>
      <c r="B115" s="883" t="s">
        <v>147</v>
      </c>
      <c r="C115" s="883" t="s">
        <v>156</v>
      </c>
      <c r="D115" s="883">
        <v>2017</v>
      </c>
      <c r="E115" s="883"/>
      <c r="F115" s="1018">
        <v>42957</v>
      </c>
      <c r="G115" s="1019" t="s">
        <v>1097</v>
      </c>
      <c r="H115" s="801" t="s">
        <v>1099</v>
      </c>
      <c r="I115" s="1017"/>
      <c r="J115" s="883"/>
      <c r="K115" s="846"/>
      <c r="L115" s="884"/>
      <c r="M115" s="1023"/>
      <c r="N115" s="1020"/>
      <c r="O115" s="422"/>
      <c r="P115" s="422"/>
      <c r="Q115" s="422"/>
      <c r="R115" s="422"/>
      <c r="S115" s="967"/>
      <c r="T115" s="506"/>
      <c r="U115" s="507"/>
      <c r="V115" s="422"/>
      <c r="W115" s="508"/>
      <c r="X115" s="506"/>
      <c r="Y115" s="507"/>
      <c r="Z115" s="422"/>
      <c r="AA115" s="422"/>
      <c r="AB115" s="422"/>
      <c r="AC115" s="422"/>
      <c r="AD115" s="422"/>
      <c r="AE115" s="422"/>
      <c r="AF115" s="422"/>
      <c r="AG115" s="422"/>
      <c r="AH115" s="422"/>
      <c r="AI115" s="422"/>
      <c r="AJ115" s="422"/>
      <c r="AK115" s="422"/>
      <c r="AL115" s="422"/>
      <c r="AM115" s="422"/>
      <c r="AN115" s="422"/>
      <c r="AO115" s="422"/>
      <c r="AP115" s="422"/>
      <c r="AQ115" s="422"/>
      <c r="AR115" s="422"/>
      <c r="AS115" s="422"/>
      <c r="AT115" s="422"/>
      <c r="AU115" s="422"/>
      <c r="AV115" s="422"/>
      <c r="AW115" s="422"/>
      <c r="AX115" s="422"/>
      <c r="AY115" s="422"/>
      <c r="AZ115" s="422"/>
      <c r="BA115" s="422"/>
      <c r="BB115" s="422"/>
      <c r="BC115" s="422"/>
      <c r="BD115" s="422"/>
      <c r="BE115" s="422"/>
      <c r="BF115" s="422"/>
      <c r="BG115" s="422"/>
      <c r="BH115" s="422"/>
      <c r="BI115" s="422"/>
      <c r="BJ115" s="422"/>
      <c r="BK115" s="422"/>
      <c r="BL115" s="422"/>
      <c r="BM115" s="422"/>
      <c r="BN115" s="422"/>
      <c r="BO115" s="422"/>
      <c r="BP115" s="422"/>
      <c r="BQ115" s="422"/>
      <c r="BR115" s="422"/>
      <c r="BS115" s="422"/>
      <c r="BT115" s="422"/>
      <c r="BU115" s="422"/>
      <c r="BV115" s="422"/>
      <c r="BW115" s="422"/>
      <c r="BX115" s="422"/>
      <c r="BY115" s="422"/>
      <c r="BZ115" s="422"/>
      <c r="CA115" s="422"/>
      <c r="CB115" s="422"/>
      <c r="CC115" s="422"/>
      <c r="CD115" s="422"/>
      <c r="CE115" s="422"/>
      <c r="CF115" s="422"/>
      <c r="CG115" s="422"/>
      <c r="CH115" s="422"/>
      <c r="CI115" s="422"/>
      <c r="CJ115" s="422"/>
      <c r="CK115" s="422"/>
      <c r="CL115" s="422"/>
      <c r="CM115" s="422"/>
      <c r="CN115" s="422"/>
      <c r="CO115" s="422"/>
      <c r="CP115" s="422"/>
      <c r="CQ115" s="422"/>
      <c r="CR115" s="422"/>
      <c r="CS115" s="422"/>
      <c r="CT115" s="422"/>
      <c r="CU115" s="422"/>
      <c r="CV115" s="422"/>
      <c r="CW115" s="422"/>
      <c r="CX115" s="422"/>
      <c r="CY115" s="422"/>
      <c r="CZ115" s="422"/>
      <c r="DA115" s="422"/>
      <c r="DB115" s="422"/>
      <c r="DC115" s="422"/>
      <c r="DD115" s="422"/>
      <c r="DE115" s="422"/>
      <c r="DF115" s="422"/>
      <c r="DG115" s="422"/>
      <c r="DH115" s="422"/>
      <c r="DI115" s="422"/>
      <c r="DJ115" s="422"/>
      <c r="DK115" s="422"/>
      <c r="DL115" s="422"/>
      <c r="DM115" s="422"/>
      <c r="DN115" s="422"/>
      <c r="DO115" s="422"/>
      <c r="DP115" s="422"/>
      <c r="DQ115" s="422"/>
      <c r="DR115" s="422"/>
      <c r="DS115" s="422"/>
      <c r="DT115" s="422"/>
      <c r="DU115" s="422"/>
      <c r="DV115" s="422"/>
      <c r="DW115" s="422"/>
      <c r="DX115" s="422"/>
      <c r="DY115" s="422"/>
      <c r="DZ115" s="422"/>
      <c r="EA115" s="422"/>
      <c r="EB115" s="422"/>
      <c r="EC115" s="422"/>
      <c r="ED115" s="422"/>
      <c r="EE115" s="422"/>
      <c r="EF115" s="422"/>
      <c r="EG115" s="422"/>
      <c r="EH115" s="422"/>
      <c r="EI115" s="422"/>
      <c r="EJ115" s="422"/>
      <c r="EK115" s="422"/>
      <c r="EL115" s="422"/>
      <c r="EM115" s="422"/>
      <c r="EN115" s="422"/>
      <c r="EO115" s="422"/>
      <c r="EP115" s="422"/>
      <c r="EQ115" s="422"/>
      <c r="ER115" s="422"/>
      <c r="ES115" s="422"/>
      <c r="ET115" s="422"/>
      <c r="EU115" s="422"/>
      <c r="EV115" s="422"/>
      <c r="EW115" s="422"/>
      <c r="EX115" s="422"/>
      <c r="EY115" s="422"/>
      <c r="EZ115" s="422"/>
      <c r="FA115" s="422"/>
      <c r="FB115" s="422"/>
      <c r="FC115" s="422"/>
      <c r="FD115" s="422"/>
      <c r="FE115" s="422"/>
      <c r="FF115" s="422"/>
      <c r="FG115" s="422"/>
      <c r="FH115" s="422"/>
      <c r="FI115" s="422"/>
      <c r="FJ115" s="422"/>
      <c r="FK115" s="422"/>
      <c r="FL115" s="422"/>
      <c r="FM115" s="422"/>
      <c r="FN115" s="422"/>
      <c r="FO115" s="422"/>
      <c r="FP115" s="422"/>
      <c r="FQ115" s="422"/>
      <c r="FR115" s="422"/>
      <c r="FS115" s="422"/>
      <c r="FT115" s="422"/>
      <c r="FU115" s="422"/>
      <c r="FV115" s="422"/>
      <c r="FW115" s="422"/>
      <c r="FX115" s="422"/>
      <c r="FY115" s="422"/>
      <c r="FZ115" s="422"/>
      <c r="GA115" s="422"/>
      <c r="GB115" s="422"/>
      <c r="GC115" s="422"/>
      <c r="GD115" s="422"/>
      <c r="GE115" s="422"/>
      <c r="GF115" s="422"/>
      <c r="GG115" s="422"/>
      <c r="GH115" s="422"/>
      <c r="GI115" s="422"/>
      <c r="GJ115" s="422"/>
      <c r="GK115" s="422"/>
      <c r="GL115" s="422"/>
      <c r="GM115" s="422"/>
      <c r="GN115" s="422"/>
      <c r="GO115" s="422"/>
      <c r="GP115" s="422"/>
      <c r="GQ115" s="422"/>
      <c r="GR115" s="422"/>
      <c r="GS115" s="422"/>
      <c r="GT115" s="422"/>
      <c r="GU115" s="422"/>
      <c r="GV115" s="422"/>
      <c r="GW115" s="422"/>
      <c r="GX115" s="422"/>
      <c r="GY115" s="422"/>
      <c r="GZ115" s="422"/>
      <c r="HA115" s="422"/>
      <c r="HB115" s="422"/>
      <c r="HC115" s="422"/>
      <c r="HD115" s="422"/>
      <c r="HE115" s="422"/>
      <c r="HF115" s="422"/>
      <c r="HG115" s="422"/>
      <c r="HH115" s="422"/>
      <c r="HI115" s="422"/>
      <c r="HJ115" s="422"/>
      <c r="HK115" s="422"/>
      <c r="HL115" s="422"/>
      <c r="HM115" s="422"/>
      <c r="HN115" s="422"/>
      <c r="HO115" s="422"/>
      <c r="HP115" s="422"/>
      <c r="HQ115" s="422"/>
      <c r="HR115" s="422"/>
      <c r="HS115" s="422"/>
      <c r="HT115" s="422"/>
      <c r="HU115" s="422"/>
      <c r="HV115" s="422"/>
      <c r="HW115" s="422"/>
      <c r="HX115" s="422"/>
      <c r="HY115" s="422"/>
      <c r="HZ115" s="422"/>
      <c r="IA115" s="422"/>
      <c r="IB115" s="422"/>
      <c r="IC115" s="422"/>
      <c r="ID115" s="422"/>
      <c r="IE115" s="422"/>
      <c r="IF115" s="422"/>
      <c r="IG115" s="422"/>
      <c r="IH115" s="422"/>
      <c r="II115" s="422"/>
      <c r="IJ115" s="422"/>
      <c r="IK115" s="422"/>
      <c r="IL115" s="422"/>
      <c r="IM115" s="422"/>
      <c r="IN115" s="422"/>
      <c r="IO115" s="422"/>
      <c r="IP115" s="422"/>
      <c r="IQ115" s="422"/>
      <c r="IR115" s="422"/>
    </row>
    <row r="116" spans="1:252" s="1021" customFormat="1" ht="15">
      <c r="A116" s="883">
        <v>25</v>
      </c>
      <c r="B116" s="883" t="s">
        <v>147</v>
      </c>
      <c r="C116" s="883" t="s">
        <v>156</v>
      </c>
      <c r="D116" s="883">
        <v>2017</v>
      </c>
      <c r="E116" s="883"/>
      <c r="F116" s="1018">
        <v>42957</v>
      </c>
      <c r="G116" s="1019" t="s">
        <v>1097</v>
      </c>
      <c r="H116" s="801" t="s">
        <v>1099</v>
      </c>
      <c r="I116" s="1017"/>
      <c r="J116" s="883"/>
      <c r="K116" s="846"/>
      <c r="L116" s="884"/>
      <c r="M116" s="1023"/>
      <c r="N116" s="1020"/>
      <c r="O116" s="422"/>
      <c r="P116" s="422"/>
      <c r="Q116" s="422"/>
      <c r="R116" s="422"/>
      <c r="S116" s="967"/>
      <c r="T116" s="506"/>
      <c r="U116" s="507"/>
      <c r="V116" s="422"/>
      <c r="W116" s="508"/>
      <c r="X116" s="506"/>
      <c r="Y116" s="507"/>
      <c r="Z116" s="422"/>
      <c r="AA116" s="422"/>
      <c r="AB116" s="422"/>
      <c r="AC116" s="422"/>
      <c r="AD116" s="422"/>
      <c r="AE116" s="422"/>
      <c r="AF116" s="422"/>
      <c r="AG116" s="422"/>
      <c r="AH116" s="422"/>
      <c r="AI116" s="422"/>
      <c r="AJ116" s="422"/>
      <c r="AK116" s="422"/>
      <c r="AL116" s="422"/>
      <c r="AM116" s="422"/>
      <c r="AN116" s="422"/>
      <c r="AO116" s="422"/>
      <c r="AP116" s="422"/>
      <c r="AQ116" s="422"/>
      <c r="AR116" s="422"/>
      <c r="AS116" s="422"/>
      <c r="AT116" s="422"/>
      <c r="AU116" s="422"/>
      <c r="AV116" s="422"/>
      <c r="AW116" s="422"/>
      <c r="AX116" s="422"/>
      <c r="AY116" s="422"/>
      <c r="AZ116" s="422"/>
      <c r="BA116" s="422"/>
      <c r="BB116" s="422"/>
      <c r="BC116" s="422"/>
      <c r="BD116" s="422"/>
      <c r="BE116" s="422"/>
      <c r="BF116" s="422"/>
      <c r="BG116" s="422"/>
      <c r="BH116" s="422"/>
      <c r="BI116" s="422"/>
      <c r="BJ116" s="422"/>
      <c r="BK116" s="422"/>
      <c r="BL116" s="422"/>
      <c r="BM116" s="422"/>
      <c r="BN116" s="422"/>
      <c r="BO116" s="422"/>
      <c r="BP116" s="422"/>
      <c r="BQ116" s="422"/>
      <c r="BR116" s="422"/>
      <c r="BS116" s="422"/>
      <c r="BT116" s="422"/>
      <c r="BU116" s="422"/>
      <c r="BV116" s="422"/>
      <c r="BW116" s="422"/>
      <c r="BX116" s="422"/>
      <c r="BY116" s="422"/>
      <c r="BZ116" s="422"/>
      <c r="CA116" s="422"/>
      <c r="CB116" s="422"/>
      <c r="CC116" s="422"/>
      <c r="CD116" s="422"/>
      <c r="CE116" s="422"/>
      <c r="CF116" s="422"/>
      <c r="CG116" s="422"/>
      <c r="CH116" s="422"/>
      <c r="CI116" s="422"/>
      <c r="CJ116" s="422"/>
      <c r="CK116" s="422"/>
      <c r="CL116" s="422"/>
      <c r="CM116" s="422"/>
      <c r="CN116" s="422"/>
      <c r="CO116" s="422"/>
      <c r="CP116" s="422"/>
      <c r="CQ116" s="422"/>
      <c r="CR116" s="422"/>
      <c r="CS116" s="422"/>
      <c r="CT116" s="422"/>
      <c r="CU116" s="422"/>
      <c r="CV116" s="422"/>
      <c r="CW116" s="422"/>
      <c r="CX116" s="422"/>
      <c r="CY116" s="422"/>
      <c r="CZ116" s="422"/>
      <c r="DA116" s="422"/>
      <c r="DB116" s="422"/>
      <c r="DC116" s="422"/>
      <c r="DD116" s="422"/>
      <c r="DE116" s="422"/>
      <c r="DF116" s="422"/>
      <c r="DG116" s="422"/>
      <c r="DH116" s="422"/>
      <c r="DI116" s="422"/>
      <c r="DJ116" s="422"/>
      <c r="DK116" s="422"/>
      <c r="DL116" s="422"/>
      <c r="DM116" s="422"/>
      <c r="DN116" s="422"/>
      <c r="DO116" s="422"/>
      <c r="DP116" s="422"/>
      <c r="DQ116" s="422"/>
      <c r="DR116" s="422"/>
      <c r="DS116" s="422"/>
      <c r="DT116" s="422"/>
      <c r="DU116" s="422"/>
      <c r="DV116" s="422"/>
      <c r="DW116" s="422"/>
      <c r="DX116" s="422"/>
      <c r="DY116" s="422"/>
      <c r="DZ116" s="422"/>
      <c r="EA116" s="422"/>
      <c r="EB116" s="422"/>
      <c r="EC116" s="422"/>
      <c r="ED116" s="422"/>
      <c r="EE116" s="422"/>
      <c r="EF116" s="422"/>
      <c r="EG116" s="422"/>
      <c r="EH116" s="422"/>
      <c r="EI116" s="422"/>
      <c r="EJ116" s="422"/>
      <c r="EK116" s="422"/>
      <c r="EL116" s="422"/>
      <c r="EM116" s="422"/>
      <c r="EN116" s="422"/>
      <c r="EO116" s="422"/>
      <c r="EP116" s="422"/>
      <c r="EQ116" s="422"/>
      <c r="ER116" s="422"/>
      <c r="ES116" s="422"/>
      <c r="ET116" s="422"/>
      <c r="EU116" s="422"/>
      <c r="EV116" s="422"/>
      <c r="EW116" s="422"/>
      <c r="EX116" s="422"/>
      <c r="EY116" s="422"/>
      <c r="EZ116" s="422"/>
      <c r="FA116" s="422"/>
      <c r="FB116" s="422"/>
      <c r="FC116" s="422"/>
      <c r="FD116" s="422"/>
      <c r="FE116" s="422"/>
      <c r="FF116" s="422"/>
      <c r="FG116" s="422"/>
      <c r="FH116" s="422"/>
      <c r="FI116" s="422"/>
      <c r="FJ116" s="422"/>
      <c r="FK116" s="422"/>
      <c r="FL116" s="422"/>
      <c r="FM116" s="422"/>
      <c r="FN116" s="422"/>
      <c r="FO116" s="422"/>
      <c r="FP116" s="422"/>
      <c r="FQ116" s="422"/>
      <c r="FR116" s="422"/>
      <c r="FS116" s="422"/>
      <c r="FT116" s="422"/>
      <c r="FU116" s="422"/>
      <c r="FV116" s="422"/>
      <c r="FW116" s="422"/>
      <c r="FX116" s="422"/>
      <c r="FY116" s="422"/>
      <c r="FZ116" s="422"/>
      <c r="GA116" s="422"/>
      <c r="GB116" s="422"/>
      <c r="GC116" s="422"/>
      <c r="GD116" s="422"/>
      <c r="GE116" s="422"/>
      <c r="GF116" s="422"/>
      <c r="GG116" s="422"/>
      <c r="GH116" s="422"/>
      <c r="GI116" s="422"/>
      <c r="GJ116" s="422"/>
      <c r="GK116" s="422"/>
      <c r="GL116" s="422"/>
      <c r="GM116" s="422"/>
      <c r="GN116" s="422"/>
      <c r="GO116" s="422"/>
      <c r="GP116" s="422"/>
      <c r="GQ116" s="422"/>
      <c r="GR116" s="422"/>
      <c r="GS116" s="422"/>
      <c r="GT116" s="422"/>
      <c r="GU116" s="422"/>
      <c r="GV116" s="422"/>
      <c r="GW116" s="422"/>
      <c r="GX116" s="422"/>
      <c r="GY116" s="422"/>
      <c r="GZ116" s="422"/>
      <c r="HA116" s="422"/>
      <c r="HB116" s="422"/>
      <c r="HC116" s="422"/>
      <c r="HD116" s="422"/>
      <c r="HE116" s="422"/>
      <c r="HF116" s="422"/>
      <c r="HG116" s="422"/>
      <c r="HH116" s="422"/>
      <c r="HI116" s="422"/>
      <c r="HJ116" s="422"/>
      <c r="HK116" s="422"/>
      <c r="HL116" s="422"/>
      <c r="HM116" s="422"/>
      <c r="HN116" s="422"/>
      <c r="HO116" s="422"/>
      <c r="HP116" s="422"/>
      <c r="HQ116" s="422"/>
      <c r="HR116" s="422"/>
      <c r="HS116" s="422"/>
      <c r="HT116" s="422"/>
      <c r="HU116" s="422"/>
      <c r="HV116" s="422"/>
      <c r="HW116" s="422"/>
      <c r="HX116" s="422"/>
      <c r="HY116" s="422"/>
      <c r="HZ116" s="422"/>
      <c r="IA116" s="422"/>
      <c r="IB116" s="422"/>
      <c r="IC116" s="422"/>
      <c r="ID116" s="422"/>
      <c r="IE116" s="422"/>
      <c r="IF116" s="422"/>
      <c r="IG116" s="422"/>
      <c r="IH116" s="422"/>
      <c r="II116" s="422"/>
      <c r="IJ116" s="422"/>
      <c r="IK116" s="422"/>
      <c r="IL116" s="422"/>
      <c r="IM116" s="422"/>
      <c r="IN116" s="422"/>
      <c r="IO116" s="422"/>
      <c r="IP116" s="422"/>
      <c r="IQ116" s="422"/>
      <c r="IR116" s="422"/>
    </row>
    <row r="117" spans="1:252" s="356" customFormat="1" ht="12.75">
      <c r="A117" s="845"/>
      <c r="B117" s="845"/>
      <c r="C117" s="845"/>
      <c r="D117" s="845"/>
      <c r="E117" s="845"/>
      <c r="F117" s="845"/>
      <c r="G117" s="984"/>
      <c r="H117" s="845"/>
      <c r="I117" s="726"/>
      <c r="J117" s="726"/>
      <c r="K117" s="746"/>
      <c r="L117" s="727"/>
      <c r="M117" s="729"/>
      <c r="N117" s="728"/>
      <c r="O117" s="362"/>
      <c r="P117" s="362"/>
      <c r="Q117" s="362"/>
      <c r="R117" s="362"/>
      <c r="S117" s="440"/>
      <c r="T117" s="468"/>
      <c r="U117" s="471"/>
      <c r="V117" s="362"/>
      <c r="W117" s="484"/>
      <c r="X117" s="468"/>
      <c r="Y117" s="471"/>
      <c r="Z117" s="362"/>
      <c r="AA117" s="362"/>
      <c r="AB117" s="362"/>
      <c r="AC117" s="362"/>
      <c r="AD117" s="362"/>
      <c r="AE117" s="362"/>
      <c r="AF117" s="362"/>
      <c r="AG117" s="362"/>
      <c r="AH117" s="362"/>
      <c r="AI117" s="362"/>
      <c r="AJ117" s="362"/>
      <c r="AK117" s="362"/>
      <c r="AL117" s="362"/>
      <c r="AM117" s="362"/>
      <c r="AN117" s="362"/>
      <c r="AO117" s="362"/>
      <c r="AP117" s="362"/>
      <c r="AQ117" s="362"/>
      <c r="AR117" s="362"/>
      <c r="AS117" s="362"/>
      <c r="AT117" s="362"/>
      <c r="AU117" s="362"/>
      <c r="AV117" s="362"/>
      <c r="AW117" s="362"/>
      <c r="AX117" s="362"/>
      <c r="AY117" s="362"/>
      <c r="AZ117" s="362"/>
      <c r="BA117" s="362"/>
      <c r="BB117" s="362"/>
      <c r="BC117" s="362"/>
      <c r="BD117" s="362"/>
      <c r="BE117" s="362"/>
      <c r="BF117" s="362"/>
      <c r="BG117" s="362"/>
      <c r="BH117" s="362"/>
      <c r="BI117" s="362"/>
      <c r="BJ117" s="362"/>
      <c r="BK117" s="362"/>
      <c r="BL117" s="362"/>
      <c r="BM117" s="362"/>
      <c r="BN117" s="362"/>
      <c r="BO117" s="362"/>
      <c r="BP117" s="362"/>
      <c r="BQ117" s="362"/>
      <c r="BR117" s="362"/>
      <c r="BS117" s="362"/>
      <c r="BT117" s="362"/>
      <c r="BU117" s="362"/>
      <c r="BV117" s="362"/>
      <c r="BW117" s="362"/>
      <c r="BX117" s="362"/>
      <c r="BY117" s="362"/>
      <c r="BZ117" s="362"/>
      <c r="CA117" s="362"/>
      <c r="CB117" s="362"/>
      <c r="CC117" s="362"/>
      <c r="CD117" s="362"/>
      <c r="CE117" s="362"/>
      <c r="CF117" s="362"/>
      <c r="CG117" s="362"/>
      <c r="CH117" s="362"/>
      <c r="CI117" s="362"/>
      <c r="CJ117" s="362"/>
      <c r="CK117" s="362"/>
      <c r="CL117" s="362"/>
      <c r="CM117" s="362"/>
      <c r="CN117" s="362"/>
      <c r="CO117" s="362"/>
      <c r="CP117" s="362"/>
      <c r="CQ117" s="362"/>
      <c r="CR117" s="362"/>
      <c r="CS117" s="362"/>
      <c r="CT117" s="362"/>
      <c r="CU117" s="362"/>
      <c r="CV117" s="362"/>
      <c r="CW117" s="362"/>
      <c r="CX117" s="362"/>
      <c r="CY117" s="362"/>
      <c r="CZ117" s="362"/>
      <c r="DA117" s="362"/>
      <c r="DB117" s="362"/>
      <c r="DC117" s="362"/>
      <c r="DD117" s="362"/>
      <c r="DE117" s="362"/>
      <c r="DF117" s="362"/>
      <c r="DG117" s="362"/>
      <c r="DH117" s="362"/>
      <c r="DI117" s="362"/>
      <c r="DJ117" s="362"/>
      <c r="DK117" s="362"/>
      <c r="DL117" s="362"/>
      <c r="DM117" s="362"/>
      <c r="DN117" s="362"/>
      <c r="DO117" s="362"/>
      <c r="DP117" s="362"/>
      <c r="DQ117" s="362"/>
      <c r="DR117" s="362"/>
      <c r="DS117" s="362"/>
      <c r="DT117" s="362"/>
      <c r="DU117" s="362"/>
      <c r="DV117" s="362"/>
      <c r="DW117" s="362"/>
      <c r="DX117" s="362"/>
      <c r="DY117" s="362"/>
      <c r="DZ117" s="362"/>
      <c r="EA117" s="362"/>
      <c r="EB117" s="362"/>
      <c r="EC117" s="362"/>
      <c r="ED117" s="362"/>
      <c r="EE117" s="362"/>
      <c r="EF117" s="362"/>
      <c r="EG117" s="362"/>
      <c r="EH117" s="362"/>
      <c r="EI117" s="362"/>
      <c r="EJ117" s="362"/>
      <c r="EK117" s="362"/>
      <c r="EL117" s="362"/>
      <c r="EM117" s="362"/>
      <c r="EN117" s="362"/>
      <c r="EO117" s="362"/>
      <c r="EP117" s="362"/>
      <c r="EQ117" s="362"/>
      <c r="ER117" s="362"/>
      <c r="ES117" s="362"/>
      <c r="ET117" s="362"/>
      <c r="EU117" s="362"/>
      <c r="EV117" s="362"/>
      <c r="EW117" s="362"/>
      <c r="EX117" s="362"/>
      <c r="EY117" s="362"/>
      <c r="EZ117" s="362"/>
      <c r="FA117" s="362"/>
      <c r="FB117" s="362"/>
      <c r="FC117" s="362"/>
      <c r="FD117" s="362"/>
      <c r="FE117" s="362"/>
      <c r="FF117" s="362"/>
      <c r="FG117" s="362"/>
      <c r="FH117" s="362"/>
      <c r="FI117" s="362"/>
      <c r="FJ117" s="362"/>
      <c r="FK117" s="362"/>
      <c r="FL117" s="362"/>
      <c r="FM117" s="362"/>
      <c r="FN117" s="362"/>
      <c r="FO117" s="362"/>
      <c r="FP117" s="362"/>
      <c r="FQ117" s="362"/>
      <c r="FR117" s="362"/>
      <c r="FS117" s="362"/>
      <c r="FT117" s="362"/>
      <c r="FU117" s="362"/>
      <c r="FV117" s="362"/>
      <c r="FW117" s="362"/>
      <c r="FX117" s="362"/>
      <c r="FY117" s="362"/>
      <c r="FZ117" s="362"/>
      <c r="GA117" s="362"/>
      <c r="GB117" s="362"/>
      <c r="GC117" s="362"/>
      <c r="GD117" s="362"/>
      <c r="GE117" s="362"/>
      <c r="GF117" s="362"/>
      <c r="GG117" s="362"/>
      <c r="GH117" s="362"/>
      <c r="GI117" s="362"/>
      <c r="GJ117" s="362"/>
      <c r="GK117" s="362"/>
      <c r="GL117" s="362"/>
      <c r="GM117" s="362"/>
      <c r="GN117" s="362"/>
      <c r="GO117" s="362"/>
      <c r="GP117" s="362"/>
      <c r="GQ117" s="362"/>
      <c r="GR117" s="362"/>
      <c r="GS117" s="362"/>
      <c r="GT117" s="362"/>
      <c r="GU117" s="362"/>
      <c r="GV117" s="362"/>
      <c r="GW117" s="362"/>
      <c r="GX117" s="362"/>
      <c r="GY117" s="362"/>
      <c r="GZ117" s="362"/>
      <c r="HA117" s="362"/>
      <c r="HB117" s="362"/>
      <c r="HC117" s="362"/>
      <c r="HD117" s="362"/>
      <c r="HE117" s="362"/>
      <c r="HF117" s="362"/>
      <c r="HG117" s="362"/>
      <c r="HH117" s="362"/>
      <c r="HI117" s="362"/>
      <c r="HJ117" s="362"/>
      <c r="HK117" s="362"/>
      <c r="HL117" s="362"/>
      <c r="HM117" s="362"/>
      <c r="HN117" s="362"/>
      <c r="HO117" s="362"/>
      <c r="HP117" s="362"/>
      <c r="HQ117" s="362"/>
      <c r="HR117" s="362"/>
      <c r="HS117" s="362"/>
      <c r="HT117" s="362"/>
      <c r="HU117" s="362"/>
      <c r="HV117" s="362"/>
      <c r="HW117" s="362"/>
      <c r="HX117" s="362"/>
      <c r="HY117" s="362"/>
      <c r="HZ117" s="362"/>
      <c r="IA117" s="362"/>
      <c r="IB117" s="362"/>
      <c r="IC117" s="362"/>
      <c r="ID117" s="362"/>
      <c r="IE117" s="362"/>
      <c r="IF117" s="362"/>
      <c r="IG117" s="362"/>
      <c r="IH117" s="362"/>
      <c r="II117" s="362"/>
      <c r="IJ117" s="362"/>
      <c r="IK117" s="362"/>
      <c r="IL117" s="362"/>
      <c r="IM117" s="362"/>
      <c r="IN117" s="362"/>
      <c r="IO117" s="362"/>
      <c r="IP117" s="362"/>
      <c r="IQ117" s="362"/>
      <c r="IR117" s="362"/>
    </row>
    <row r="118" spans="1:252" s="27" customFormat="1" ht="12.75">
      <c r="A118" s="843"/>
      <c r="B118" s="1192" t="s">
        <v>1292</v>
      </c>
      <c r="C118" s="1193"/>
      <c r="D118" s="1193"/>
      <c r="E118" s="1193"/>
      <c r="F118" s="1194"/>
      <c r="G118" s="983"/>
      <c r="H118" s="843"/>
      <c r="I118" s="690"/>
      <c r="J118" s="690"/>
      <c r="K118" s="877"/>
      <c r="L118" s="715"/>
      <c r="M118" s="690"/>
      <c r="N118" s="712"/>
      <c r="O118" s="38"/>
      <c r="P118" s="38"/>
      <c r="Q118" s="38"/>
      <c r="R118" s="38"/>
      <c r="S118" s="434"/>
      <c r="T118" s="468"/>
      <c r="U118" s="471"/>
      <c r="V118" s="38"/>
      <c r="W118" s="484"/>
      <c r="X118" s="468"/>
      <c r="Y118" s="471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</row>
    <row r="119" spans="1:252" s="27" customFormat="1" ht="12.75">
      <c r="A119" s="9">
        <v>5</v>
      </c>
      <c r="B119" s="9" t="s">
        <v>147</v>
      </c>
      <c r="C119" s="9" t="s">
        <v>1102</v>
      </c>
      <c r="D119" s="9">
        <v>2015</v>
      </c>
      <c r="E119" s="1176"/>
      <c r="F119" s="1183" t="s">
        <v>1322</v>
      </c>
      <c r="G119" s="1188" t="s">
        <v>1321</v>
      </c>
      <c r="H119" s="801" t="s">
        <v>1099</v>
      </c>
      <c r="I119" s="690"/>
      <c r="J119" s="690"/>
      <c r="K119" s="877"/>
      <c r="L119" s="715"/>
      <c r="M119" s="690"/>
      <c r="N119" s="712"/>
      <c r="O119" s="38"/>
      <c r="P119" s="38"/>
      <c r="Q119" s="38"/>
      <c r="R119" s="38"/>
      <c r="S119" s="434"/>
      <c r="T119" s="468"/>
      <c r="U119" s="471"/>
      <c r="V119" s="38"/>
      <c r="W119" s="484"/>
      <c r="X119" s="468"/>
      <c r="Y119" s="471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</row>
    <row r="120" spans="1:252" s="27" customFormat="1" ht="12.75">
      <c r="A120" s="9">
        <v>9</v>
      </c>
      <c r="B120" s="9" t="s">
        <v>147</v>
      </c>
      <c r="C120" s="9" t="s">
        <v>1102</v>
      </c>
      <c r="D120" s="9">
        <v>2015</v>
      </c>
      <c r="E120" s="1176"/>
      <c r="F120" s="1183" t="s">
        <v>1320</v>
      </c>
      <c r="G120" s="1188" t="s">
        <v>1305</v>
      </c>
      <c r="H120" s="801" t="s">
        <v>1099</v>
      </c>
      <c r="I120" s="690"/>
      <c r="J120" s="690"/>
      <c r="K120" s="877"/>
      <c r="L120" s="715"/>
      <c r="M120" s="690"/>
      <c r="N120" s="712"/>
      <c r="O120" s="38"/>
      <c r="P120" s="38"/>
      <c r="Q120" s="38"/>
      <c r="R120" s="38"/>
      <c r="S120" s="434"/>
      <c r="T120" s="468"/>
      <c r="U120" s="471"/>
      <c r="V120" s="38"/>
      <c r="W120" s="484"/>
      <c r="X120" s="468"/>
      <c r="Y120" s="471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</row>
    <row r="121" spans="1:252" s="27" customFormat="1" ht="12.75">
      <c r="A121" s="9">
        <v>11</v>
      </c>
      <c r="B121" s="9" t="s">
        <v>147</v>
      </c>
      <c r="C121" s="9" t="s">
        <v>1102</v>
      </c>
      <c r="D121" s="9">
        <v>2015</v>
      </c>
      <c r="E121" s="1176"/>
      <c r="F121" s="1183" t="s">
        <v>1319</v>
      </c>
      <c r="G121" s="1188" t="s">
        <v>1318</v>
      </c>
      <c r="H121" s="801" t="s">
        <v>1099</v>
      </c>
      <c r="I121" s="690"/>
      <c r="J121" s="690"/>
      <c r="K121" s="877"/>
      <c r="L121" s="715"/>
      <c r="M121" s="690"/>
      <c r="N121" s="712"/>
      <c r="O121" s="38"/>
      <c r="P121" s="38"/>
      <c r="Q121" s="38"/>
      <c r="R121" s="38"/>
      <c r="S121" s="434"/>
      <c r="T121" s="468"/>
      <c r="U121" s="471"/>
      <c r="V121" s="38"/>
      <c r="W121" s="484"/>
      <c r="X121" s="468"/>
      <c r="Y121" s="471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</row>
    <row r="122" spans="1:252" s="27" customFormat="1" ht="12.75">
      <c r="A122" s="9">
        <v>15</v>
      </c>
      <c r="B122" s="9" t="s">
        <v>147</v>
      </c>
      <c r="C122" s="9" t="s">
        <v>1102</v>
      </c>
      <c r="D122" s="9">
        <v>2015</v>
      </c>
      <c r="E122" s="1176"/>
      <c r="F122" s="1183" t="s">
        <v>1317</v>
      </c>
      <c r="G122" s="1187" t="s">
        <v>1316</v>
      </c>
      <c r="H122" s="801" t="s">
        <v>1099</v>
      </c>
      <c r="I122" s="690"/>
      <c r="J122" s="690"/>
      <c r="K122" s="877"/>
      <c r="L122" s="715"/>
      <c r="M122" s="690"/>
      <c r="N122" s="712"/>
      <c r="O122" s="38"/>
      <c r="P122" s="38"/>
      <c r="Q122" s="38"/>
      <c r="R122" s="38"/>
      <c r="S122" s="434"/>
      <c r="T122" s="468"/>
      <c r="U122" s="471"/>
      <c r="V122" s="38"/>
      <c r="W122" s="484"/>
      <c r="X122" s="468"/>
      <c r="Y122" s="471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</row>
    <row r="123" spans="1:252" s="27" customFormat="1" ht="25.5">
      <c r="A123" s="1184">
        <v>41</v>
      </c>
      <c r="B123" s="1177" t="s">
        <v>147</v>
      </c>
      <c r="C123" s="1177" t="s">
        <v>1102</v>
      </c>
      <c r="D123" s="1184">
        <v>2015</v>
      </c>
      <c r="E123" s="1184"/>
      <c r="F123" s="1185" t="s">
        <v>485</v>
      </c>
      <c r="G123" s="1186" t="s">
        <v>1315</v>
      </c>
      <c r="H123" s="801" t="s">
        <v>1099</v>
      </c>
      <c r="I123" s="690"/>
      <c r="J123" s="690"/>
      <c r="K123" s="877"/>
      <c r="L123" s="715"/>
      <c r="M123" s="690"/>
      <c r="N123" s="712"/>
      <c r="O123" s="38"/>
      <c r="P123" s="38"/>
      <c r="Q123" s="38"/>
      <c r="R123" s="38"/>
      <c r="S123" s="434"/>
      <c r="T123" s="468"/>
      <c r="U123" s="471"/>
      <c r="V123" s="38"/>
      <c r="W123" s="484"/>
      <c r="X123" s="468"/>
      <c r="Y123" s="471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</row>
    <row r="124" spans="1:252" s="27" customFormat="1" ht="25.5">
      <c r="A124" s="1184">
        <v>44</v>
      </c>
      <c r="B124" s="1177" t="s">
        <v>147</v>
      </c>
      <c r="C124" s="1177" t="s">
        <v>1102</v>
      </c>
      <c r="D124" s="1184">
        <v>2015</v>
      </c>
      <c r="E124" s="1184"/>
      <c r="F124" s="1185" t="s">
        <v>1314</v>
      </c>
      <c r="G124" s="1186" t="s">
        <v>1313</v>
      </c>
      <c r="H124" s="801" t="s">
        <v>1099</v>
      </c>
      <c r="I124" s="690"/>
      <c r="J124" s="690"/>
      <c r="K124" s="877"/>
      <c r="L124" s="715"/>
      <c r="M124" s="690"/>
      <c r="N124" s="712"/>
      <c r="O124" s="38"/>
      <c r="P124" s="38"/>
      <c r="Q124" s="38"/>
      <c r="R124" s="38"/>
      <c r="S124" s="434"/>
      <c r="T124" s="468"/>
      <c r="U124" s="471"/>
      <c r="V124" s="38"/>
      <c r="W124" s="484"/>
      <c r="X124" s="468"/>
      <c r="Y124" s="471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</row>
    <row r="125" spans="1:252" s="356" customFormat="1" ht="12.75">
      <c r="A125" s="1184">
        <v>50</v>
      </c>
      <c r="B125" s="1177" t="s">
        <v>147</v>
      </c>
      <c r="C125" s="1177" t="s">
        <v>1102</v>
      </c>
      <c r="D125" s="1184">
        <v>2015</v>
      </c>
      <c r="E125" s="1184"/>
      <c r="F125" s="1185" t="s">
        <v>1312</v>
      </c>
      <c r="G125" s="1186" t="s">
        <v>1311</v>
      </c>
      <c r="H125" s="801" t="s">
        <v>1099</v>
      </c>
      <c r="I125" s="726"/>
      <c r="J125" s="726"/>
      <c r="K125" s="746"/>
      <c r="L125" s="727"/>
      <c r="M125" s="729"/>
      <c r="N125" s="728"/>
      <c r="O125" s="362"/>
      <c r="P125" s="362"/>
      <c r="Q125" s="362"/>
      <c r="R125" s="362"/>
      <c r="S125" s="434"/>
      <c r="T125" s="468"/>
      <c r="U125" s="471"/>
      <c r="V125" s="362"/>
      <c r="W125" s="484"/>
      <c r="X125" s="468"/>
      <c r="Y125" s="471"/>
      <c r="Z125" s="362"/>
      <c r="AA125" s="362"/>
      <c r="AB125" s="362"/>
      <c r="AC125" s="362"/>
      <c r="AD125" s="362"/>
      <c r="AE125" s="362"/>
      <c r="AF125" s="362"/>
      <c r="AG125" s="362"/>
      <c r="AH125" s="362"/>
      <c r="AI125" s="362"/>
      <c r="AJ125" s="362"/>
      <c r="AK125" s="362"/>
      <c r="AL125" s="362"/>
      <c r="AM125" s="362"/>
      <c r="AN125" s="362"/>
      <c r="AO125" s="362"/>
      <c r="AP125" s="362"/>
      <c r="AQ125" s="362"/>
      <c r="AR125" s="362"/>
      <c r="AS125" s="362"/>
      <c r="AT125" s="362"/>
      <c r="AU125" s="362"/>
      <c r="AV125" s="362"/>
      <c r="AW125" s="362"/>
      <c r="AX125" s="362"/>
      <c r="AY125" s="362"/>
      <c r="AZ125" s="362"/>
      <c r="BA125" s="362"/>
      <c r="BB125" s="362"/>
      <c r="BC125" s="362"/>
      <c r="BD125" s="362"/>
      <c r="BE125" s="362"/>
      <c r="BF125" s="362"/>
      <c r="BG125" s="362"/>
      <c r="BH125" s="362"/>
      <c r="BI125" s="362"/>
      <c r="BJ125" s="362"/>
      <c r="BK125" s="362"/>
      <c r="BL125" s="362"/>
      <c r="BM125" s="362"/>
      <c r="BN125" s="362"/>
      <c r="BO125" s="362"/>
      <c r="BP125" s="362"/>
      <c r="BQ125" s="362"/>
      <c r="BR125" s="362"/>
      <c r="BS125" s="362"/>
      <c r="BT125" s="362"/>
      <c r="BU125" s="362"/>
      <c r="BV125" s="362"/>
      <c r="BW125" s="362"/>
      <c r="BX125" s="362"/>
      <c r="BY125" s="362"/>
      <c r="BZ125" s="362"/>
      <c r="CA125" s="362"/>
      <c r="CB125" s="362"/>
      <c r="CC125" s="362"/>
      <c r="CD125" s="362"/>
      <c r="CE125" s="362"/>
      <c r="CF125" s="362"/>
      <c r="CG125" s="362"/>
      <c r="CH125" s="362"/>
      <c r="CI125" s="362"/>
      <c r="CJ125" s="362"/>
      <c r="CK125" s="362"/>
      <c r="CL125" s="362"/>
      <c r="CM125" s="362"/>
      <c r="CN125" s="362"/>
      <c r="CO125" s="362"/>
      <c r="CP125" s="362"/>
      <c r="CQ125" s="362"/>
      <c r="CR125" s="362"/>
      <c r="CS125" s="362"/>
      <c r="CT125" s="362"/>
      <c r="CU125" s="362"/>
      <c r="CV125" s="362"/>
      <c r="CW125" s="362"/>
      <c r="CX125" s="362"/>
      <c r="CY125" s="362"/>
      <c r="CZ125" s="362"/>
      <c r="DA125" s="362"/>
      <c r="DB125" s="362"/>
      <c r="DC125" s="362"/>
      <c r="DD125" s="362"/>
      <c r="DE125" s="362"/>
      <c r="DF125" s="362"/>
      <c r="DG125" s="362"/>
      <c r="DH125" s="362"/>
      <c r="DI125" s="362"/>
      <c r="DJ125" s="362"/>
      <c r="DK125" s="362"/>
      <c r="DL125" s="362"/>
      <c r="DM125" s="362"/>
      <c r="DN125" s="362"/>
      <c r="DO125" s="362"/>
      <c r="DP125" s="362"/>
      <c r="DQ125" s="362"/>
      <c r="DR125" s="362"/>
      <c r="DS125" s="362"/>
      <c r="DT125" s="362"/>
      <c r="DU125" s="362"/>
      <c r="DV125" s="362"/>
      <c r="DW125" s="362"/>
      <c r="DX125" s="362"/>
      <c r="DY125" s="362"/>
      <c r="DZ125" s="362"/>
      <c r="EA125" s="362"/>
      <c r="EB125" s="362"/>
      <c r="EC125" s="362"/>
      <c r="ED125" s="362"/>
      <c r="EE125" s="362"/>
      <c r="EF125" s="362"/>
      <c r="EG125" s="362"/>
      <c r="EH125" s="362"/>
      <c r="EI125" s="362"/>
      <c r="EJ125" s="362"/>
      <c r="EK125" s="362"/>
      <c r="EL125" s="362"/>
      <c r="EM125" s="362"/>
      <c r="EN125" s="362"/>
      <c r="EO125" s="362"/>
      <c r="EP125" s="362"/>
      <c r="EQ125" s="362"/>
      <c r="ER125" s="362"/>
      <c r="ES125" s="362"/>
      <c r="ET125" s="362"/>
      <c r="EU125" s="362"/>
      <c r="EV125" s="362"/>
      <c r="EW125" s="362"/>
      <c r="EX125" s="362"/>
      <c r="EY125" s="362"/>
      <c r="EZ125" s="362"/>
      <c r="FA125" s="362"/>
      <c r="FB125" s="362"/>
      <c r="FC125" s="362"/>
      <c r="FD125" s="362"/>
      <c r="FE125" s="362"/>
      <c r="FF125" s="362"/>
      <c r="FG125" s="362"/>
      <c r="FH125" s="362"/>
      <c r="FI125" s="362"/>
      <c r="FJ125" s="362"/>
      <c r="FK125" s="362"/>
      <c r="FL125" s="362"/>
      <c r="FM125" s="362"/>
      <c r="FN125" s="362"/>
      <c r="FO125" s="362"/>
      <c r="FP125" s="362"/>
      <c r="FQ125" s="362"/>
      <c r="FR125" s="362"/>
      <c r="FS125" s="362"/>
      <c r="FT125" s="362"/>
      <c r="FU125" s="362"/>
      <c r="FV125" s="362"/>
      <c r="FW125" s="362"/>
      <c r="FX125" s="362"/>
      <c r="FY125" s="362"/>
      <c r="FZ125" s="362"/>
      <c r="GA125" s="362"/>
      <c r="GB125" s="362"/>
      <c r="GC125" s="362"/>
      <c r="GD125" s="362"/>
      <c r="GE125" s="362"/>
      <c r="GF125" s="362"/>
      <c r="GG125" s="362"/>
      <c r="GH125" s="362"/>
      <c r="GI125" s="362"/>
      <c r="GJ125" s="362"/>
      <c r="GK125" s="362"/>
      <c r="GL125" s="362"/>
      <c r="GM125" s="362"/>
      <c r="GN125" s="362"/>
      <c r="GO125" s="362"/>
      <c r="GP125" s="362"/>
      <c r="GQ125" s="362"/>
      <c r="GR125" s="362"/>
      <c r="GS125" s="362"/>
      <c r="GT125" s="362"/>
      <c r="GU125" s="362"/>
      <c r="GV125" s="362"/>
      <c r="GW125" s="362"/>
      <c r="GX125" s="362"/>
      <c r="GY125" s="362"/>
      <c r="GZ125" s="362"/>
      <c r="HA125" s="362"/>
      <c r="HB125" s="362"/>
      <c r="HC125" s="362"/>
      <c r="HD125" s="362"/>
      <c r="HE125" s="362"/>
      <c r="HF125" s="362"/>
      <c r="HG125" s="362"/>
      <c r="HH125" s="362"/>
      <c r="HI125" s="362"/>
      <c r="HJ125" s="362"/>
      <c r="HK125" s="362"/>
      <c r="HL125" s="362"/>
      <c r="HM125" s="362"/>
      <c r="HN125" s="362"/>
      <c r="HO125" s="362"/>
      <c r="HP125" s="362"/>
      <c r="HQ125" s="362"/>
      <c r="HR125" s="362"/>
      <c r="HS125" s="362"/>
      <c r="HT125" s="362"/>
      <c r="HU125" s="362"/>
      <c r="HV125" s="362"/>
      <c r="HW125" s="362"/>
      <c r="HX125" s="362"/>
      <c r="HY125" s="362"/>
      <c r="HZ125" s="362"/>
      <c r="IA125" s="362"/>
      <c r="IB125" s="362"/>
      <c r="IC125" s="362"/>
      <c r="ID125" s="362"/>
      <c r="IE125" s="362"/>
      <c r="IF125" s="362"/>
      <c r="IG125" s="362"/>
      <c r="IH125" s="362"/>
      <c r="II125" s="362"/>
      <c r="IJ125" s="362"/>
      <c r="IK125" s="362"/>
      <c r="IL125" s="362"/>
      <c r="IM125" s="362"/>
      <c r="IN125" s="362"/>
      <c r="IO125" s="362"/>
      <c r="IP125" s="362"/>
      <c r="IQ125" s="362"/>
      <c r="IR125" s="362"/>
    </row>
    <row r="126" spans="1:252" s="356" customFormat="1" ht="12.75">
      <c r="A126" s="1184">
        <v>58</v>
      </c>
      <c r="B126" s="1177" t="s">
        <v>147</v>
      </c>
      <c r="C126" s="1177" t="s">
        <v>1102</v>
      </c>
      <c r="D126" s="1184">
        <v>2015</v>
      </c>
      <c r="E126" s="1184"/>
      <c r="F126" s="1185" t="s">
        <v>1310</v>
      </c>
      <c r="G126" s="1177" t="s">
        <v>1309</v>
      </c>
      <c r="H126" s="801" t="s">
        <v>1099</v>
      </c>
      <c r="I126" s="726"/>
      <c r="J126" s="726"/>
      <c r="K126" s="746"/>
      <c r="L126" s="727"/>
      <c r="M126" s="729"/>
      <c r="N126" s="728"/>
      <c r="O126" s="362"/>
      <c r="P126" s="362"/>
      <c r="Q126" s="362"/>
      <c r="R126" s="362"/>
      <c r="S126" s="440"/>
      <c r="T126" s="468"/>
      <c r="U126" s="471"/>
      <c r="V126" s="362"/>
      <c r="W126" s="484"/>
      <c r="X126" s="468"/>
      <c r="Y126" s="471"/>
      <c r="Z126" s="362"/>
      <c r="AA126" s="362"/>
      <c r="AB126" s="362"/>
      <c r="AC126" s="362"/>
      <c r="AD126" s="362"/>
      <c r="AE126" s="362"/>
      <c r="AF126" s="362"/>
      <c r="AG126" s="362"/>
      <c r="AH126" s="362"/>
      <c r="AI126" s="362"/>
      <c r="AJ126" s="362"/>
      <c r="AK126" s="362"/>
      <c r="AL126" s="362"/>
      <c r="AM126" s="362"/>
      <c r="AN126" s="362"/>
      <c r="AO126" s="362"/>
      <c r="AP126" s="362"/>
      <c r="AQ126" s="362"/>
      <c r="AR126" s="362"/>
      <c r="AS126" s="362"/>
      <c r="AT126" s="362"/>
      <c r="AU126" s="362"/>
      <c r="AV126" s="362"/>
      <c r="AW126" s="362"/>
      <c r="AX126" s="362"/>
      <c r="AY126" s="362"/>
      <c r="AZ126" s="362"/>
      <c r="BA126" s="362"/>
      <c r="BB126" s="362"/>
      <c r="BC126" s="362"/>
      <c r="BD126" s="362"/>
      <c r="BE126" s="362"/>
      <c r="BF126" s="362"/>
      <c r="BG126" s="362"/>
      <c r="BH126" s="362"/>
      <c r="BI126" s="362"/>
      <c r="BJ126" s="362"/>
      <c r="BK126" s="362"/>
      <c r="BL126" s="362"/>
      <c r="BM126" s="362"/>
      <c r="BN126" s="362"/>
      <c r="BO126" s="362"/>
      <c r="BP126" s="362"/>
      <c r="BQ126" s="362"/>
      <c r="BR126" s="362"/>
      <c r="BS126" s="362"/>
      <c r="BT126" s="362"/>
      <c r="BU126" s="362"/>
      <c r="BV126" s="362"/>
      <c r="BW126" s="362"/>
      <c r="BX126" s="362"/>
      <c r="BY126" s="362"/>
      <c r="BZ126" s="362"/>
      <c r="CA126" s="362"/>
      <c r="CB126" s="362"/>
      <c r="CC126" s="362"/>
      <c r="CD126" s="362"/>
      <c r="CE126" s="362"/>
      <c r="CF126" s="362"/>
      <c r="CG126" s="362"/>
      <c r="CH126" s="362"/>
      <c r="CI126" s="362"/>
      <c r="CJ126" s="362"/>
      <c r="CK126" s="362"/>
      <c r="CL126" s="362"/>
      <c r="CM126" s="362"/>
      <c r="CN126" s="362"/>
      <c r="CO126" s="362"/>
      <c r="CP126" s="362"/>
      <c r="CQ126" s="362"/>
      <c r="CR126" s="362"/>
      <c r="CS126" s="362"/>
      <c r="CT126" s="362"/>
      <c r="CU126" s="362"/>
      <c r="CV126" s="362"/>
      <c r="CW126" s="362"/>
      <c r="CX126" s="362"/>
      <c r="CY126" s="362"/>
      <c r="CZ126" s="362"/>
      <c r="DA126" s="362"/>
      <c r="DB126" s="362"/>
      <c r="DC126" s="362"/>
      <c r="DD126" s="362"/>
      <c r="DE126" s="362"/>
      <c r="DF126" s="362"/>
      <c r="DG126" s="362"/>
      <c r="DH126" s="362"/>
      <c r="DI126" s="362"/>
      <c r="DJ126" s="362"/>
      <c r="DK126" s="362"/>
      <c r="DL126" s="362"/>
      <c r="DM126" s="362"/>
      <c r="DN126" s="362"/>
      <c r="DO126" s="362"/>
      <c r="DP126" s="362"/>
      <c r="DQ126" s="362"/>
      <c r="DR126" s="362"/>
      <c r="DS126" s="362"/>
      <c r="DT126" s="362"/>
      <c r="DU126" s="362"/>
      <c r="DV126" s="362"/>
      <c r="DW126" s="362"/>
      <c r="DX126" s="362"/>
      <c r="DY126" s="362"/>
      <c r="DZ126" s="362"/>
      <c r="EA126" s="362"/>
      <c r="EB126" s="362"/>
      <c r="EC126" s="362"/>
      <c r="ED126" s="362"/>
      <c r="EE126" s="362"/>
      <c r="EF126" s="362"/>
      <c r="EG126" s="362"/>
      <c r="EH126" s="362"/>
      <c r="EI126" s="362"/>
      <c r="EJ126" s="362"/>
      <c r="EK126" s="362"/>
      <c r="EL126" s="362"/>
      <c r="EM126" s="362"/>
      <c r="EN126" s="362"/>
      <c r="EO126" s="362"/>
      <c r="EP126" s="362"/>
      <c r="EQ126" s="362"/>
      <c r="ER126" s="362"/>
      <c r="ES126" s="362"/>
      <c r="ET126" s="362"/>
      <c r="EU126" s="362"/>
      <c r="EV126" s="362"/>
      <c r="EW126" s="362"/>
      <c r="EX126" s="362"/>
      <c r="EY126" s="362"/>
      <c r="EZ126" s="362"/>
      <c r="FA126" s="362"/>
      <c r="FB126" s="362"/>
      <c r="FC126" s="362"/>
      <c r="FD126" s="362"/>
      <c r="FE126" s="362"/>
      <c r="FF126" s="362"/>
      <c r="FG126" s="362"/>
      <c r="FH126" s="362"/>
      <c r="FI126" s="362"/>
      <c r="FJ126" s="362"/>
      <c r="FK126" s="362"/>
      <c r="FL126" s="362"/>
      <c r="FM126" s="362"/>
      <c r="FN126" s="362"/>
      <c r="FO126" s="362"/>
      <c r="FP126" s="362"/>
      <c r="FQ126" s="362"/>
      <c r="FR126" s="362"/>
      <c r="FS126" s="362"/>
      <c r="FT126" s="362"/>
      <c r="FU126" s="362"/>
      <c r="FV126" s="362"/>
      <c r="FW126" s="362"/>
      <c r="FX126" s="362"/>
      <c r="FY126" s="362"/>
      <c r="FZ126" s="362"/>
      <c r="GA126" s="362"/>
      <c r="GB126" s="362"/>
      <c r="GC126" s="362"/>
      <c r="GD126" s="362"/>
      <c r="GE126" s="362"/>
      <c r="GF126" s="362"/>
      <c r="GG126" s="362"/>
      <c r="GH126" s="362"/>
      <c r="GI126" s="362"/>
      <c r="GJ126" s="362"/>
      <c r="GK126" s="362"/>
      <c r="GL126" s="362"/>
      <c r="GM126" s="362"/>
      <c r="GN126" s="362"/>
      <c r="GO126" s="362"/>
      <c r="GP126" s="362"/>
      <c r="GQ126" s="362"/>
      <c r="GR126" s="362"/>
      <c r="GS126" s="362"/>
      <c r="GT126" s="362"/>
      <c r="GU126" s="362"/>
      <c r="GV126" s="362"/>
      <c r="GW126" s="362"/>
      <c r="GX126" s="362"/>
      <c r="GY126" s="362"/>
      <c r="GZ126" s="362"/>
      <c r="HA126" s="362"/>
      <c r="HB126" s="362"/>
      <c r="HC126" s="362"/>
      <c r="HD126" s="362"/>
      <c r="HE126" s="362"/>
      <c r="HF126" s="362"/>
      <c r="HG126" s="362"/>
      <c r="HH126" s="362"/>
      <c r="HI126" s="362"/>
      <c r="HJ126" s="362"/>
      <c r="HK126" s="362"/>
      <c r="HL126" s="362"/>
      <c r="HM126" s="362"/>
      <c r="HN126" s="362"/>
      <c r="HO126" s="362"/>
      <c r="HP126" s="362"/>
      <c r="HQ126" s="362"/>
      <c r="HR126" s="362"/>
      <c r="HS126" s="362"/>
      <c r="HT126" s="362"/>
      <c r="HU126" s="362"/>
      <c r="HV126" s="362"/>
      <c r="HW126" s="362"/>
      <c r="HX126" s="362"/>
      <c r="HY126" s="362"/>
      <c r="HZ126" s="362"/>
      <c r="IA126" s="362"/>
      <c r="IB126" s="362"/>
      <c r="IC126" s="362"/>
      <c r="ID126" s="362"/>
      <c r="IE126" s="362"/>
      <c r="IF126" s="362"/>
      <c r="IG126" s="362"/>
      <c r="IH126" s="362"/>
      <c r="II126" s="362"/>
      <c r="IJ126" s="362"/>
      <c r="IK126" s="362"/>
      <c r="IL126" s="362"/>
      <c r="IM126" s="362"/>
      <c r="IN126" s="362"/>
      <c r="IO126" s="362"/>
      <c r="IP126" s="362"/>
      <c r="IQ126" s="362"/>
      <c r="IR126" s="362"/>
    </row>
    <row r="127" spans="1:252" s="356" customFormat="1" ht="12.75">
      <c r="A127" s="1184">
        <v>69</v>
      </c>
      <c r="B127" s="1177" t="s">
        <v>147</v>
      </c>
      <c r="C127" s="1177" t="s">
        <v>1102</v>
      </c>
      <c r="D127" s="1184">
        <v>2015</v>
      </c>
      <c r="E127" s="1184"/>
      <c r="F127" s="1185" t="s">
        <v>1308</v>
      </c>
      <c r="G127" s="1177" t="s">
        <v>1303</v>
      </c>
      <c r="H127" s="801" t="s">
        <v>1099</v>
      </c>
      <c r="I127" s="726"/>
      <c r="J127" s="726"/>
      <c r="K127" s="746"/>
      <c r="L127" s="727"/>
      <c r="M127" s="729"/>
      <c r="N127" s="728"/>
      <c r="O127" s="362"/>
      <c r="P127" s="362"/>
      <c r="Q127" s="362"/>
      <c r="R127" s="362"/>
      <c r="S127" s="440"/>
      <c r="T127" s="468"/>
      <c r="U127" s="471"/>
      <c r="V127" s="362"/>
      <c r="W127" s="484"/>
      <c r="X127" s="468"/>
      <c r="Y127" s="471"/>
      <c r="Z127" s="362"/>
      <c r="AA127" s="362"/>
      <c r="AB127" s="362"/>
      <c r="AC127" s="362"/>
      <c r="AD127" s="362"/>
      <c r="AE127" s="362"/>
      <c r="AF127" s="362"/>
      <c r="AG127" s="362"/>
      <c r="AH127" s="362"/>
      <c r="AI127" s="362"/>
      <c r="AJ127" s="362"/>
      <c r="AK127" s="362"/>
      <c r="AL127" s="362"/>
      <c r="AM127" s="362"/>
      <c r="AN127" s="362"/>
      <c r="AO127" s="362"/>
      <c r="AP127" s="362"/>
      <c r="AQ127" s="362"/>
      <c r="AR127" s="362"/>
      <c r="AS127" s="362"/>
      <c r="AT127" s="362"/>
      <c r="AU127" s="362"/>
      <c r="AV127" s="362"/>
      <c r="AW127" s="362"/>
      <c r="AX127" s="362"/>
      <c r="AY127" s="362"/>
      <c r="AZ127" s="362"/>
      <c r="BA127" s="362"/>
      <c r="BB127" s="362"/>
      <c r="BC127" s="362"/>
      <c r="BD127" s="362"/>
      <c r="BE127" s="362"/>
      <c r="BF127" s="362"/>
      <c r="BG127" s="362"/>
      <c r="BH127" s="362"/>
      <c r="BI127" s="362"/>
      <c r="BJ127" s="362"/>
      <c r="BK127" s="362"/>
      <c r="BL127" s="362"/>
      <c r="BM127" s="362"/>
      <c r="BN127" s="362"/>
      <c r="BO127" s="362"/>
      <c r="BP127" s="362"/>
      <c r="BQ127" s="362"/>
      <c r="BR127" s="362"/>
      <c r="BS127" s="362"/>
      <c r="BT127" s="362"/>
      <c r="BU127" s="362"/>
      <c r="BV127" s="362"/>
      <c r="BW127" s="362"/>
      <c r="BX127" s="362"/>
      <c r="BY127" s="362"/>
      <c r="BZ127" s="362"/>
      <c r="CA127" s="362"/>
      <c r="CB127" s="362"/>
      <c r="CC127" s="362"/>
      <c r="CD127" s="362"/>
      <c r="CE127" s="362"/>
      <c r="CF127" s="362"/>
      <c r="CG127" s="362"/>
      <c r="CH127" s="362"/>
      <c r="CI127" s="362"/>
      <c r="CJ127" s="362"/>
      <c r="CK127" s="362"/>
      <c r="CL127" s="362"/>
      <c r="CM127" s="362"/>
      <c r="CN127" s="362"/>
      <c r="CO127" s="362"/>
      <c r="CP127" s="362"/>
      <c r="CQ127" s="362"/>
      <c r="CR127" s="362"/>
      <c r="CS127" s="362"/>
      <c r="CT127" s="362"/>
      <c r="CU127" s="362"/>
      <c r="CV127" s="362"/>
      <c r="CW127" s="362"/>
      <c r="CX127" s="362"/>
      <c r="CY127" s="362"/>
      <c r="CZ127" s="362"/>
      <c r="DA127" s="362"/>
      <c r="DB127" s="362"/>
      <c r="DC127" s="362"/>
      <c r="DD127" s="362"/>
      <c r="DE127" s="362"/>
      <c r="DF127" s="362"/>
      <c r="DG127" s="362"/>
      <c r="DH127" s="362"/>
      <c r="DI127" s="362"/>
      <c r="DJ127" s="362"/>
      <c r="DK127" s="362"/>
      <c r="DL127" s="362"/>
      <c r="DM127" s="362"/>
      <c r="DN127" s="362"/>
      <c r="DO127" s="362"/>
      <c r="DP127" s="362"/>
      <c r="DQ127" s="362"/>
      <c r="DR127" s="362"/>
      <c r="DS127" s="362"/>
      <c r="DT127" s="362"/>
      <c r="DU127" s="362"/>
      <c r="DV127" s="362"/>
      <c r="DW127" s="362"/>
      <c r="DX127" s="362"/>
      <c r="DY127" s="362"/>
      <c r="DZ127" s="362"/>
      <c r="EA127" s="362"/>
      <c r="EB127" s="362"/>
      <c r="EC127" s="362"/>
      <c r="ED127" s="362"/>
      <c r="EE127" s="362"/>
      <c r="EF127" s="362"/>
      <c r="EG127" s="362"/>
      <c r="EH127" s="362"/>
      <c r="EI127" s="362"/>
      <c r="EJ127" s="362"/>
      <c r="EK127" s="362"/>
      <c r="EL127" s="362"/>
      <c r="EM127" s="362"/>
      <c r="EN127" s="362"/>
      <c r="EO127" s="362"/>
      <c r="EP127" s="362"/>
      <c r="EQ127" s="362"/>
      <c r="ER127" s="362"/>
      <c r="ES127" s="362"/>
      <c r="ET127" s="362"/>
      <c r="EU127" s="362"/>
      <c r="EV127" s="362"/>
      <c r="EW127" s="362"/>
      <c r="EX127" s="362"/>
      <c r="EY127" s="362"/>
      <c r="EZ127" s="362"/>
      <c r="FA127" s="362"/>
      <c r="FB127" s="362"/>
      <c r="FC127" s="362"/>
      <c r="FD127" s="362"/>
      <c r="FE127" s="362"/>
      <c r="FF127" s="362"/>
      <c r="FG127" s="362"/>
      <c r="FH127" s="362"/>
      <c r="FI127" s="362"/>
      <c r="FJ127" s="362"/>
      <c r="FK127" s="362"/>
      <c r="FL127" s="362"/>
      <c r="FM127" s="362"/>
      <c r="FN127" s="362"/>
      <c r="FO127" s="362"/>
      <c r="FP127" s="362"/>
      <c r="FQ127" s="362"/>
      <c r="FR127" s="362"/>
      <c r="FS127" s="362"/>
      <c r="FT127" s="362"/>
      <c r="FU127" s="362"/>
      <c r="FV127" s="362"/>
      <c r="FW127" s="362"/>
      <c r="FX127" s="362"/>
      <c r="FY127" s="362"/>
      <c r="FZ127" s="362"/>
      <c r="GA127" s="362"/>
      <c r="GB127" s="362"/>
      <c r="GC127" s="362"/>
      <c r="GD127" s="362"/>
      <c r="GE127" s="362"/>
      <c r="GF127" s="362"/>
      <c r="GG127" s="362"/>
      <c r="GH127" s="362"/>
      <c r="GI127" s="362"/>
      <c r="GJ127" s="362"/>
      <c r="GK127" s="362"/>
      <c r="GL127" s="362"/>
      <c r="GM127" s="362"/>
      <c r="GN127" s="362"/>
      <c r="GO127" s="362"/>
      <c r="GP127" s="362"/>
      <c r="GQ127" s="362"/>
      <c r="GR127" s="362"/>
      <c r="GS127" s="362"/>
      <c r="GT127" s="362"/>
      <c r="GU127" s="362"/>
      <c r="GV127" s="362"/>
      <c r="GW127" s="362"/>
      <c r="GX127" s="362"/>
      <c r="GY127" s="362"/>
      <c r="GZ127" s="362"/>
      <c r="HA127" s="362"/>
      <c r="HB127" s="362"/>
      <c r="HC127" s="362"/>
      <c r="HD127" s="362"/>
      <c r="HE127" s="362"/>
      <c r="HF127" s="362"/>
      <c r="HG127" s="362"/>
      <c r="HH127" s="362"/>
      <c r="HI127" s="362"/>
      <c r="HJ127" s="362"/>
      <c r="HK127" s="362"/>
      <c r="HL127" s="362"/>
      <c r="HM127" s="362"/>
      <c r="HN127" s="362"/>
      <c r="HO127" s="362"/>
      <c r="HP127" s="362"/>
      <c r="HQ127" s="362"/>
      <c r="HR127" s="362"/>
      <c r="HS127" s="362"/>
      <c r="HT127" s="362"/>
      <c r="HU127" s="362"/>
      <c r="HV127" s="362"/>
      <c r="HW127" s="362"/>
      <c r="HX127" s="362"/>
      <c r="HY127" s="362"/>
      <c r="HZ127" s="362"/>
      <c r="IA127" s="362"/>
      <c r="IB127" s="362"/>
      <c r="IC127" s="362"/>
      <c r="ID127" s="362"/>
      <c r="IE127" s="362"/>
      <c r="IF127" s="362"/>
      <c r="IG127" s="362"/>
      <c r="IH127" s="362"/>
      <c r="II127" s="362"/>
      <c r="IJ127" s="362"/>
      <c r="IK127" s="362"/>
      <c r="IL127" s="362"/>
      <c r="IM127" s="362"/>
      <c r="IN127" s="362"/>
      <c r="IO127" s="362"/>
      <c r="IP127" s="362"/>
      <c r="IQ127" s="362"/>
      <c r="IR127" s="362"/>
    </row>
    <row r="128" spans="1:252" s="356" customFormat="1" ht="12.75">
      <c r="A128" s="1184">
        <v>70</v>
      </c>
      <c r="B128" s="1177" t="s">
        <v>147</v>
      </c>
      <c r="C128" s="1177" t="s">
        <v>1102</v>
      </c>
      <c r="D128" s="1184">
        <v>2015</v>
      </c>
      <c r="E128" s="1184"/>
      <c r="F128" s="1185" t="s">
        <v>1308</v>
      </c>
      <c r="G128" s="1177" t="s">
        <v>1303</v>
      </c>
      <c r="H128" s="801" t="s">
        <v>1099</v>
      </c>
      <c r="I128" s="726"/>
      <c r="J128" s="726"/>
      <c r="K128" s="746"/>
      <c r="L128" s="727"/>
      <c r="M128" s="729"/>
      <c r="N128" s="728"/>
      <c r="O128" s="362"/>
      <c r="P128" s="362"/>
      <c r="Q128" s="362"/>
      <c r="R128" s="362"/>
      <c r="S128" s="440"/>
      <c r="T128" s="468"/>
      <c r="U128" s="471"/>
      <c r="V128" s="362"/>
      <c r="W128" s="484"/>
      <c r="X128" s="468"/>
      <c r="Y128" s="471"/>
      <c r="Z128" s="362"/>
      <c r="AA128" s="362"/>
      <c r="AB128" s="362"/>
      <c r="AC128" s="362"/>
      <c r="AD128" s="362"/>
      <c r="AE128" s="362"/>
      <c r="AF128" s="362"/>
      <c r="AG128" s="362"/>
      <c r="AH128" s="362"/>
      <c r="AI128" s="362"/>
      <c r="AJ128" s="362"/>
      <c r="AK128" s="362"/>
      <c r="AL128" s="362"/>
      <c r="AM128" s="362"/>
      <c r="AN128" s="362"/>
      <c r="AO128" s="362"/>
      <c r="AP128" s="362"/>
      <c r="AQ128" s="362"/>
      <c r="AR128" s="362"/>
      <c r="AS128" s="362"/>
      <c r="AT128" s="362"/>
      <c r="AU128" s="362"/>
      <c r="AV128" s="362"/>
      <c r="AW128" s="362"/>
      <c r="AX128" s="362"/>
      <c r="AY128" s="362"/>
      <c r="AZ128" s="362"/>
      <c r="BA128" s="362"/>
      <c r="BB128" s="362"/>
      <c r="BC128" s="362"/>
      <c r="BD128" s="362"/>
      <c r="BE128" s="362"/>
      <c r="BF128" s="362"/>
      <c r="BG128" s="362"/>
      <c r="BH128" s="362"/>
      <c r="BI128" s="362"/>
      <c r="BJ128" s="362"/>
      <c r="BK128" s="362"/>
      <c r="BL128" s="362"/>
      <c r="BM128" s="362"/>
      <c r="BN128" s="362"/>
      <c r="BO128" s="362"/>
      <c r="BP128" s="362"/>
      <c r="BQ128" s="362"/>
      <c r="BR128" s="362"/>
      <c r="BS128" s="362"/>
      <c r="BT128" s="362"/>
      <c r="BU128" s="362"/>
      <c r="BV128" s="362"/>
      <c r="BW128" s="362"/>
      <c r="BX128" s="362"/>
      <c r="BY128" s="362"/>
      <c r="BZ128" s="362"/>
      <c r="CA128" s="362"/>
      <c r="CB128" s="362"/>
      <c r="CC128" s="362"/>
      <c r="CD128" s="362"/>
      <c r="CE128" s="362"/>
      <c r="CF128" s="362"/>
      <c r="CG128" s="362"/>
      <c r="CH128" s="362"/>
      <c r="CI128" s="362"/>
      <c r="CJ128" s="362"/>
      <c r="CK128" s="362"/>
      <c r="CL128" s="362"/>
      <c r="CM128" s="362"/>
      <c r="CN128" s="362"/>
      <c r="CO128" s="362"/>
      <c r="CP128" s="362"/>
      <c r="CQ128" s="362"/>
      <c r="CR128" s="362"/>
      <c r="CS128" s="362"/>
      <c r="CT128" s="362"/>
      <c r="CU128" s="362"/>
      <c r="CV128" s="362"/>
      <c r="CW128" s="362"/>
      <c r="CX128" s="362"/>
      <c r="CY128" s="362"/>
      <c r="CZ128" s="362"/>
      <c r="DA128" s="362"/>
      <c r="DB128" s="362"/>
      <c r="DC128" s="362"/>
      <c r="DD128" s="362"/>
      <c r="DE128" s="362"/>
      <c r="DF128" s="362"/>
      <c r="DG128" s="362"/>
      <c r="DH128" s="362"/>
      <c r="DI128" s="362"/>
      <c r="DJ128" s="362"/>
      <c r="DK128" s="362"/>
      <c r="DL128" s="362"/>
      <c r="DM128" s="362"/>
      <c r="DN128" s="362"/>
      <c r="DO128" s="362"/>
      <c r="DP128" s="362"/>
      <c r="DQ128" s="362"/>
      <c r="DR128" s="362"/>
      <c r="DS128" s="362"/>
      <c r="DT128" s="362"/>
      <c r="DU128" s="362"/>
      <c r="DV128" s="362"/>
      <c r="DW128" s="362"/>
      <c r="DX128" s="362"/>
      <c r="DY128" s="362"/>
      <c r="DZ128" s="362"/>
      <c r="EA128" s="362"/>
      <c r="EB128" s="362"/>
      <c r="EC128" s="362"/>
      <c r="ED128" s="362"/>
      <c r="EE128" s="362"/>
      <c r="EF128" s="362"/>
      <c r="EG128" s="362"/>
      <c r="EH128" s="362"/>
      <c r="EI128" s="362"/>
      <c r="EJ128" s="362"/>
      <c r="EK128" s="362"/>
      <c r="EL128" s="362"/>
      <c r="EM128" s="362"/>
      <c r="EN128" s="362"/>
      <c r="EO128" s="362"/>
      <c r="EP128" s="362"/>
      <c r="EQ128" s="362"/>
      <c r="ER128" s="362"/>
      <c r="ES128" s="362"/>
      <c r="ET128" s="362"/>
      <c r="EU128" s="362"/>
      <c r="EV128" s="362"/>
      <c r="EW128" s="362"/>
      <c r="EX128" s="362"/>
      <c r="EY128" s="362"/>
      <c r="EZ128" s="362"/>
      <c r="FA128" s="362"/>
      <c r="FB128" s="362"/>
      <c r="FC128" s="362"/>
      <c r="FD128" s="362"/>
      <c r="FE128" s="362"/>
      <c r="FF128" s="362"/>
      <c r="FG128" s="362"/>
      <c r="FH128" s="362"/>
      <c r="FI128" s="362"/>
      <c r="FJ128" s="362"/>
      <c r="FK128" s="362"/>
      <c r="FL128" s="362"/>
      <c r="FM128" s="362"/>
      <c r="FN128" s="362"/>
      <c r="FO128" s="362"/>
      <c r="FP128" s="362"/>
      <c r="FQ128" s="362"/>
      <c r="FR128" s="362"/>
      <c r="FS128" s="362"/>
      <c r="FT128" s="362"/>
      <c r="FU128" s="362"/>
      <c r="FV128" s="362"/>
      <c r="FW128" s="362"/>
      <c r="FX128" s="362"/>
      <c r="FY128" s="362"/>
      <c r="FZ128" s="362"/>
      <c r="GA128" s="362"/>
      <c r="GB128" s="362"/>
      <c r="GC128" s="362"/>
      <c r="GD128" s="362"/>
      <c r="GE128" s="362"/>
      <c r="GF128" s="362"/>
      <c r="GG128" s="362"/>
      <c r="GH128" s="362"/>
      <c r="GI128" s="362"/>
      <c r="GJ128" s="362"/>
      <c r="GK128" s="362"/>
      <c r="GL128" s="362"/>
      <c r="GM128" s="362"/>
      <c r="GN128" s="362"/>
      <c r="GO128" s="362"/>
      <c r="GP128" s="362"/>
      <c r="GQ128" s="362"/>
      <c r="GR128" s="362"/>
      <c r="GS128" s="362"/>
      <c r="GT128" s="362"/>
      <c r="GU128" s="362"/>
      <c r="GV128" s="362"/>
      <c r="GW128" s="362"/>
      <c r="GX128" s="362"/>
      <c r="GY128" s="362"/>
      <c r="GZ128" s="362"/>
      <c r="HA128" s="362"/>
      <c r="HB128" s="362"/>
      <c r="HC128" s="362"/>
      <c r="HD128" s="362"/>
      <c r="HE128" s="362"/>
      <c r="HF128" s="362"/>
      <c r="HG128" s="362"/>
      <c r="HH128" s="362"/>
      <c r="HI128" s="362"/>
      <c r="HJ128" s="362"/>
      <c r="HK128" s="362"/>
      <c r="HL128" s="362"/>
      <c r="HM128" s="362"/>
      <c r="HN128" s="362"/>
      <c r="HO128" s="362"/>
      <c r="HP128" s="362"/>
      <c r="HQ128" s="362"/>
      <c r="HR128" s="362"/>
      <c r="HS128" s="362"/>
      <c r="HT128" s="362"/>
      <c r="HU128" s="362"/>
      <c r="HV128" s="362"/>
      <c r="HW128" s="362"/>
      <c r="HX128" s="362"/>
      <c r="HY128" s="362"/>
      <c r="HZ128" s="362"/>
      <c r="IA128" s="362"/>
      <c r="IB128" s="362"/>
      <c r="IC128" s="362"/>
      <c r="ID128" s="362"/>
      <c r="IE128" s="362"/>
      <c r="IF128" s="362"/>
      <c r="IG128" s="362"/>
      <c r="IH128" s="362"/>
      <c r="II128" s="362"/>
      <c r="IJ128" s="362"/>
      <c r="IK128" s="362"/>
      <c r="IL128" s="362"/>
      <c r="IM128" s="362"/>
      <c r="IN128" s="362"/>
      <c r="IO128" s="362"/>
      <c r="IP128" s="362"/>
      <c r="IQ128" s="362"/>
      <c r="IR128" s="362"/>
    </row>
    <row r="129" spans="1:252" s="356" customFormat="1" ht="12.75">
      <c r="A129" s="1184">
        <v>22</v>
      </c>
      <c r="B129" s="1177" t="s">
        <v>147</v>
      </c>
      <c r="C129" s="1177" t="s">
        <v>1102</v>
      </c>
      <c r="D129" s="1184" t="s">
        <v>555</v>
      </c>
      <c r="E129" s="1176"/>
      <c r="F129" s="1183" t="s">
        <v>1239</v>
      </c>
      <c r="G129" s="1182" t="s">
        <v>1307</v>
      </c>
      <c r="H129" s="801" t="s">
        <v>1099</v>
      </c>
      <c r="I129" s="726"/>
      <c r="J129" s="726"/>
      <c r="K129" s="746"/>
      <c r="L129" s="727"/>
      <c r="M129" s="729"/>
      <c r="N129" s="728"/>
      <c r="O129" s="362"/>
      <c r="P129" s="362"/>
      <c r="Q129" s="362"/>
      <c r="R129" s="362"/>
      <c r="S129" s="440"/>
      <c r="T129" s="468"/>
      <c r="U129" s="471"/>
      <c r="V129" s="362"/>
      <c r="W129" s="484"/>
      <c r="X129" s="468"/>
      <c r="Y129" s="471"/>
      <c r="Z129" s="362"/>
      <c r="AA129" s="362"/>
      <c r="AB129" s="362"/>
      <c r="AC129" s="362"/>
      <c r="AD129" s="362"/>
      <c r="AE129" s="362"/>
      <c r="AF129" s="362"/>
      <c r="AG129" s="362"/>
      <c r="AH129" s="362"/>
      <c r="AI129" s="362"/>
      <c r="AJ129" s="362"/>
      <c r="AK129" s="362"/>
      <c r="AL129" s="362"/>
      <c r="AM129" s="362"/>
      <c r="AN129" s="362"/>
      <c r="AO129" s="362"/>
      <c r="AP129" s="362"/>
      <c r="AQ129" s="362"/>
      <c r="AR129" s="362"/>
      <c r="AS129" s="362"/>
      <c r="AT129" s="362"/>
      <c r="AU129" s="362"/>
      <c r="AV129" s="362"/>
      <c r="AW129" s="362"/>
      <c r="AX129" s="362"/>
      <c r="AY129" s="362"/>
      <c r="AZ129" s="362"/>
      <c r="BA129" s="362"/>
      <c r="BB129" s="362"/>
      <c r="BC129" s="362"/>
      <c r="BD129" s="362"/>
      <c r="BE129" s="362"/>
      <c r="BF129" s="362"/>
      <c r="BG129" s="362"/>
      <c r="BH129" s="362"/>
      <c r="BI129" s="362"/>
      <c r="BJ129" s="362"/>
      <c r="BK129" s="362"/>
      <c r="BL129" s="362"/>
      <c r="BM129" s="362"/>
      <c r="BN129" s="362"/>
      <c r="BO129" s="362"/>
      <c r="BP129" s="362"/>
      <c r="BQ129" s="362"/>
      <c r="BR129" s="362"/>
      <c r="BS129" s="362"/>
      <c r="BT129" s="362"/>
      <c r="BU129" s="362"/>
      <c r="BV129" s="362"/>
      <c r="BW129" s="362"/>
      <c r="BX129" s="362"/>
      <c r="BY129" s="362"/>
      <c r="BZ129" s="362"/>
      <c r="CA129" s="362"/>
      <c r="CB129" s="362"/>
      <c r="CC129" s="362"/>
      <c r="CD129" s="362"/>
      <c r="CE129" s="362"/>
      <c r="CF129" s="362"/>
      <c r="CG129" s="362"/>
      <c r="CH129" s="362"/>
      <c r="CI129" s="362"/>
      <c r="CJ129" s="362"/>
      <c r="CK129" s="362"/>
      <c r="CL129" s="362"/>
      <c r="CM129" s="362"/>
      <c r="CN129" s="362"/>
      <c r="CO129" s="362"/>
      <c r="CP129" s="362"/>
      <c r="CQ129" s="362"/>
      <c r="CR129" s="362"/>
      <c r="CS129" s="362"/>
      <c r="CT129" s="362"/>
      <c r="CU129" s="362"/>
      <c r="CV129" s="362"/>
      <c r="CW129" s="362"/>
      <c r="CX129" s="362"/>
      <c r="CY129" s="362"/>
      <c r="CZ129" s="362"/>
      <c r="DA129" s="362"/>
      <c r="DB129" s="362"/>
      <c r="DC129" s="362"/>
      <c r="DD129" s="362"/>
      <c r="DE129" s="362"/>
      <c r="DF129" s="362"/>
      <c r="DG129" s="362"/>
      <c r="DH129" s="362"/>
      <c r="DI129" s="362"/>
      <c r="DJ129" s="362"/>
      <c r="DK129" s="362"/>
      <c r="DL129" s="362"/>
      <c r="DM129" s="362"/>
      <c r="DN129" s="362"/>
      <c r="DO129" s="362"/>
      <c r="DP129" s="362"/>
      <c r="DQ129" s="362"/>
      <c r="DR129" s="362"/>
      <c r="DS129" s="362"/>
      <c r="DT129" s="362"/>
      <c r="DU129" s="362"/>
      <c r="DV129" s="362"/>
      <c r="DW129" s="362"/>
      <c r="DX129" s="362"/>
      <c r="DY129" s="362"/>
      <c r="DZ129" s="362"/>
      <c r="EA129" s="362"/>
      <c r="EB129" s="362"/>
      <c r="EC129" s="362"/>
      <c r="ED129" s="362"/>
      <c r="EE129" s="362"/>
      <c r="EF129" s="362"/>
      <c r="EG129" s="362"/>
      <c r="EH129" s="362"/>
      <c r="EI129" s="362"/>
      <c r="EJ129" s="362"/>
      <c r="EK129" s="362"/>
      <c r="EL129" s="362"/>
      <c r="EM129" s="362"/>
      <c r="EN129" s="362"/>
      <c r="EO129" s="362"/>
      <c r="EP129" s="362"/>
      <c r="EQ129" s="362"/>
      <c r="ER129" s="362"/>
      <c r="ES129" s="362"/>
      <c r="ET129" s="362"/>
      <c r="EU129" s="362"/>
      <c r="EV129" s="362"/>
      <c r="EW129" s="362"/>
      <c r="EX129" s="362"/>
      <c r="EY129" s="362"/>
      <c r="EZ129" s="362"/>
      <c r="FA129" s="362"/>
      <c r="FB129" s="362"/>
      <c r="FC129" s="362"/>
      <c r="FD129" s="362"/>
      <c r="FE129" s="362"/>
      <c r="FF129" s="362"/>
      <c r="FG129" s="362"/>
      <c r="FH129" s="362"/>
      <c r="FI129" s="362"/>
      <c r="FJ129" s="362"/>
      <c r="FK129" s="362"/>
      <c r="FL129" s="362"/>
      <c r="FM129" s="362"/>
      <c r="FN129" s="362"/>
      <c r="FO129" s="362"/>
      <c r="FP129" s="362"/>
      <c r="FQ129" s="362"/>
      <c r="FR129" s="362"/>
      <c r="FS129" s="362"/>
      <c r="FT129" s="362"/>
      <c r="FU129" s="362"/>
      <c r="FV129" s="362"/>
      <c r="FW129" s="362"/>
      <c r="FX129" s="362"/>
      <c r="FY129" s="362"/>
      <c r="FZ129" s="362"/>
      <c r="GA129" s="362"/>
      <c r="GB129" s="362"/>
      <c r="GC129" s="362"/>
      <c r="GD129" s="362"/>
      <c r="GE129" s="362"/>
      <c r="GF129" s="362"/>
      <c r="GG129" s="362"/>
      <c r="GH129" s="362"/>
      <c r="GI129" s="362"/>
      <c r="GJ129" s="362"/>
      <c r="GK129" s="362"/>
      <c r="GL129" s="362"/>
      <c r="GM129" s="362"/>
      <c r="GN129" s="362"/>
      <c r="GO129" s="362"/>
      <c r="GP129" s="362"/>
      <c r="GQ129" s="362"/>
      <c r="GR129" s="362"/>
      <c r="GS129" s="362"/>
      <c r="GT129" s="362"/>
      <c r="GU129" s="362"/>
      <c r="GV129" s="362"/>
      <c r="GW129" s="362"/>
      <c r="GX129" s="362"/>
      <c r="GY129" s="362"/>
      <c r="GZ129" s="362"/>
      <c r="HA129" s="362"/>
      <c r="HB129" s="362"/>
      <c r="HC129" s="362"/>
      <c r="HD129" s="362"/>
      <c r="HE129" s="362"/>
      <c r="HF129" s="362"/>
      <c r="HG129" s="362"/>
      <c r="HH129" s="362"/>
      <c r="HI129" s="362"/>
      <c r="HJ129" s="362"/>
      <c r="HK129" s="362"/>
      <c r="HL129" s="362"/>
      <c r="HM129" s="362"/>
      <c r="HN129" s="362"/>
      <c r="HO129" s="362"/>
      <c r="HP129" s="362"/>
      <c r="HQ129" s="362"/>
      <c r="HR129" s="362"/>
      <c r="HS129" s="362"/>
      <c r="HT129" s="362"/>
      <c r="HU129" s="362"/>
      <c r="HV129" s="362"/>
      <c r="HW129" s="362"/>
      <c r="HX129" s="362"/>
      <c r="HY129" s="362"/>
      <c r="HZ129" s="362"/>
      <c r="IA129" s="362"/>
      <c r="IB129" s="362"/>
      <c r="IC129" s="362"/>
      <c r="ID129" s="362"/>
      <c r="IE129" s="362"/>
      <c r="IF129" s="362"/>
      <c r="IG129" s="362"/>
      <c r="IH129" s="362"/>
      <c r="II129" s="362"/>
      <c r="IJ129" s="362"/>
      <c r="IK129" s="362"/>
      <c r="IL129" s="362"/>
      <c r="IM129" s="362"/>
      <c r="IN129" s="362"/>
      <c r="IO129" s="362"/>
      <c r="IP129" s="362"/>
      <c r="IQ129" s="362"/>
      <c r="IR129" s="362"/>
    </row>
    <row r="130" spans="1:252" s="356" customFormat="1" ht="12.75">
      <c r="A130" s="1184">
        <v>24</v>
      </c>
      <c r="B130" s="1177" t="s">
        <v>147</v>
      </c>
      <c r="C130" s="1177" t="s">
        <v>1102</v>
      </c>
      <c r="D130" s="1184" t="s">
        <v>555</v>
      </c>
      <c r="E130" s="1176"/>
      <c r="F130" s="1183" t="s">
        <v>1230</v>
      </c>
      <c r="G130" s="1182" t="s">
        <v>1306</v>
      </c>
      <c r="H130" s="801" t="s">
        <v>1099</v>
      </c>
      <c r="I130" s="726"/>
      <c r="J130" s="726"/>
      <c r="K130" s="746"/>
      <c r="L130" s="727"/>
      <c r="M130" s="729"/>
      <c r="N130" s="728"/>
      <c r="O130" s="362"/>
      <c r="P130" s="362"/>
      <c r="Q130" s="362"/>
      <c r="R130" s="362"/>
      <c r="S130" s="440"/>
      <c r="T130" s="468"/>
      <c r="U130" s="471"/>
      <c r="V130" s="362"/>
      <c r="W130" s="484"/>
      <c r="X130" s="468"/>
      <c r="Y130" s="471"/>
      <c r="Z130" s="362"/>
      <c r="AA130" s="362"/>
      <c r="AB130" s="362"/>
      <c r="AC130" s="362"/>
      <c r="AD130" s="362"/>
      <c r="AE130" s="362"/>
      <c r="AF130" s="362"/>
      <c r="AG130" s="362"/>
      <c r="AH130" s="362"/>
      <c r="AI130" s="362"/>
      <c r="AJ130" s="362"/>
      <c r="AK130" s="362"/>
      <c r="AL130" s="362"/>
      <c r="AM130" s="362"/>
      <c r="AN130" s="362"/>
      <c r="AO130" s="362"/>
      <c r="AP130" s="362"/>
      <c r="AQ130" s="362"/>
      <c r="AR130" s="362"/>
      <c r="AS130" s="362"/>
      <c r="AT130" s="362"/>
      <c r="AU130" s="362"/>
      <c r="AV130" s="362"/>
      <c r="AW130" s="362"/>
      <c r="AX130" s="362"/>
      <c r="AY130" s="362"/>
      <c r="AZ130" s="362"/>
      <c r="BA130" s="362"/>
      <c r="BB130" s="362"/>
      <c r="BC130" s="362"/>
      <c r="BD130" s="362"/>
      <c r="BE130" s="362"/>
      <c r="BF130" s="362"/>
      <c r="BG130" s="362"/>
      <c r="BH130" s="362"/>
      <c r="BI130" s="362"/>
      <c r="BJ130" s="362"/>
      <c r="BK130" s="362"/>
      <c r="BL130" s="362"/>
      <c r="BM130" s="362"/>
      <c r="BN130" s="362"/>
      <c r="BO130" s="362"/>
      <c r="BP130" s="362"/>
      <c r="BQ130" s="362"/>
      <c r="BR130" s="362"/>
      <c r="BS130" s="362"/>
      <c r="BT130" s="362"/>
      <c r="BU130" s="362"/>
      <c r="BV130" s="362"/>
      <c r="BW130" s="362"/>
      <c r="BX130" s="362"/>
      <c r="BY130" s="362"/>
      <c r="BZ130" s="362"/>
      <c r="CA130" s="362"/>
      <c r="CB130" s="362"/>
      <c r="CC130" s="362"/>
      <c r="CD130" s="362"/>
      <c r="CE130" s="362"/>
      <c r="CF130" s="362"/>
      <c r="CG130" s="362"/>
      <c r="CH130" s="362"/>
      <c r="CI130" s="362"/>
      <c r="CJ130" s="362"/>
      <c r="CK130" s="362"/>
      <c r="CL130" s="362"/>
      <c r="CM130" s="362"/>
      <c r="CN130" s="362"/>
      <c r="CO130" s="362"/>
      <c r="CP130" s="362"/>
      <c r="CQ130" s="362"/>
      <c r="CR130" s="362"/>
      <c r="CS130" s="362"/>
      <c r="CT130" s="362"/>
      <c r="CU130" s="362"/>
      <c r="CV130" s="362"/>
      <c r="CW130" s="362"/>
      <c r="CX130" s="362"/>
      <c r="CY130" s="362"/>
      <c r="CZ130" s="362"/>
      <c r="DA130" s="362"/>
      <c r="DB130" s="362"/>
      <c r="DC130" s="362"/>
      <c r="DD130" s="362"/>
      <c r="DE130" s="362"/>
      <c r="DF130" s="362"/>
      <c r="DG130" s="362"/>
      <c r="DH130" s="362"/>
      <c r="DI130" s="362"/>
      <c r="DJ130" s="362"/>
      <c r="DK130" s="362"/>
      <c r="DL130" s="362"/>
      <c r="DM130" s="362"/>
      <c r="DN130" s="362"/>
      <c r="DO130" s="362"/>
      <c r="DP130" s="362"/>
      <c r="DQ130" s="362"/>
      <c r="DR130" s="362"/>
      <c r="DS130" s="362"/>
      <c r="DT130" s="362"/>
      <c r="DU130" s="362"/>
      <c r="DV130" s="362"/>
      <c r="DW130" s="362"/>
      <c r="DX130" s="362"/>
      <c r="DY130" s="362"/>
      <c r="DZ130" s="362"/>
      <c r="EA130" s="362"/>
      <c r="EB130" s="362"/>
      <c r="EC130" s="362"/>
      <c r="ED130" s="362"/>
      <c r="EE130" s="362"/>
      <c r="EF130" s="362"/>
      <c r="EG130" s="362"/>
      <c r="EH130" s="362"/>
      <c r="EI130" s="362"/>
      <c r="EJ130" s="362"/>
      <c r="EK130" s="362"/>
      <c r="EL130" s="362"/>
      <c r="EM130" s="362"/>
      <c r="EN130" s="362"/>
      <c r="EO130" s="362"/>
      <c r="EP130" s="362"/>
      <c r="EQ130" s="362"/>
      <c r="ER130" s="362"/>
      <c r="ES130" s="362"/>
      <c r="ET130" s="362"/>
      <c r="EU130" s="362"/>
      <c r="EV130" s="362"/>
      <c r="EW130" s="362"/>
      <c r="EX130" s="362"/>
      <c r="EY130" s="362"/>
      <c r="EZ130" s="362"/>
      <c r="FA130" s="362"/>
      <c r="FB130" s="362"/>
      <c r="FC130" s="362"/>
      <c r="FD130" s="362"/>
      <c r="FE130" s="362"/>
      <c r="FF130" s="362"/>
      <c r="FG130" s="362"/>
      <c r="FH130" s="362"/>
      <c r="FI130" s="362"/>
      <c r="FJ130" s="362"/>
      <c r="FK130" s="362"/>
      <c r="FL130" s="362"/>
      <c r="FM130" s="362"/>
      <c r="FN130" s="362"/>
      <c r="FO130" s="362"/>
      <c r="FP130" s="362"/>
      <c r="FQ130" s="362"/>
      <c r="FR130" s="362"/>
      <c r="FS130" s="362"/>
      <c r="FT130" s="362"/>
      <c r="FU130" s="362"/>
      <c r="FV130" s="362"/>
      <c r="FW130" s="362"/>
      <c r="FX130" s="362"/>
      <c r="FY130" s="362"/>
      <c r="FZ130" s="362"/>
      <c r="GA130" s="362"/>
      <c r="GB130" s="362"/>
      <c r="GC130" s="362"/>
      <c r="GD130" s="362"/>
      <c r="GE130" s="362"/>
      <c r="GF130" s="362"/>
      <c r="GG130" s="362"/>
      <c r="GH130" s="362"/>
      <c r="GI130" s="362"/>
      <c r="GJ130" s="362"/>
      <c r="GK130" s="362"/>
      <c r="GL130" s="362"/>
      <c r="GM130" s="362"/>
      <c r="GN130" s="362"/>
      <c r="GO130" s="362"/>
      <c r="GP130" s="362"/>
      <c r="GQ130" s="362"/>
      <c r="GR130" s="362"/>
      <c r="GS130" s="362"/>
      <c r="GT130" s="362"/>
      <c r="GU130" s="362"/>
      <c r="GV130" s="362"/>
      <c r="GW130" s="362"/>
      <c r="GX130" s="362"/>
      <c r="GY130" s="362"/>
      <c r="GZ130" s="362"/>
      <c r="HA130" s="362"/>
      <c r="HB130" s="362"/>
      <c r="HC130" s="362"/>
      <c r="HD130" s="362"/>
      <c r="HE130" s="362"/>
      <c r="HF130" s="362"/>
      <c r="HG130" s="362"/>
      <c r="HH130" s="362"/>
      <c r="HI130" s="362"/>
      <c r="HJ130" s="362"/>
      <c r="HK130" s="362"/>
      <c r="HL130" s="362"/>
      <c r="HM130" s="362"/>
      <c r="HN130" s="362"/>
      <c r="HO130" s="362"/>
      <c r="HP130" s="362"/>
      <c r="HQ130" s="362"/>
      <c r="HR130" s="362"/>
      <c r="HS130" s="362"/>
      <c r="HT130" s="362"/>
      <c r="HU130" s="362"/>
      <c r="HV130" s="362"/>
      <c r="HW130" s="362"/>
      <c r="HX130" s="362"/>
      <c r="HY130" s="362"/>
      <c r="HZ130" s="362"/>
      <c r="IA130" s="362"/>
      <c r="IB130" s="362"/>
      <c r="IC130" s="362"/>
      <c r="ID130" s="362"/>
      <c r="IE130" s="362"/>
      <c r="IF130" s="362"/>
      <c r="IG130" s="362"/>
      <c r="IH130" s="362"/>
      <c r="II130" s="362"/>
      <c r="IJ130" s="362"/>
      <c r="IK130" s="362"/>
      <c r="IL130" s="362"/>
      <c r="IM130" s="362"/>
      <c r="IN130" s="362"/>
      <c r="IO130" s="362"/>
      <c r="IP130" s="362"/>
      <c r="IQ130" s="362"/>
      <c r="IR130" s="362"/>
    </row>
    <row r="131" spans="1:252" s="356" customFormat="1" ht="12.75">
      <c r="A131" s="1176">
        <v>47</v>
      </c>
      <c r="B131" s="1177" t="s">
        <v>147</v>
      </c>
      <c r="C131" s="1177" t="s">
        <v>1102</v>
      </c>
      <c r="D131" s="1184" t="s">
        <v>555</v>
      </c>
      <c r="E131" s="1176"/>
      <c r="F131" s="1183" t="s">
        <v>769</v>
      </c>
      <c r="G131" s="1182" t="s">
        <v>1305</v>
      </c>
      <c r="H131" s="801" t="s">
        <v>1099</v>
      </c>
      <c r="I131" s="726"/>
      <c r="J131" s="726"/>
      <c r="K131" s="746"/>
      <c r="L131" s="727"/>
      <c r="M131" s="729"/>
      <c r="N131" s="728"/>
      <c r="O131" s="362"/>
      <c r="P131" s="362"/>
      <c r="Q131" s="362"/>
      <c r="R131" s="362"/>
      <c r="S131" s="440"/>
      <c r="T131" s="468"/>
      <c r="U131" s="471"/>
      <c r="V131" s="362"/>
      <c r="W131" s="484"/>
      <c r="X131" s="468"/>
      <c r="Y131" s="471"/>
      <c r="Z131" s="362"/>
      <c r="AA131" s="362"/>
      <c r="AB131" s="362"/>
      <c r="AC131" s="362"/>
      <c r="AD131" s="362"/>
      <c r="AE131" s="362"/>
      <c r="AF131" s="362"/>
      <c r="AG131" s="362"/>
      <c r="AH131" s="362"/>
      <c r="AI131" s="362"/>
      <c r="AJ131" s="362"/>
      <c r="AK131" s="362"/>
      <c r="AL131" s="362"/>
      <c r="AM131" s="362"/>
      <c r="AN131" s="362"/>
      <c r="AO131" s="362"/>
      <c r="AP131" s="362"/>
      <c r="AQ131" s="362"/>
      <c r="AR131" s="362"/>
      <c r="AS131" s="362"/>
      <c r="AT131" s="362"/>
      <c r="AU131" s="362"/>
      <c r="AV131" s="362"/>
      <c r="AW131" s="362"/>
      <c r="AX131" s="362"/>
      <c r="AY131" s="362"/>
      <c r="AZ131" s="362"/>
      <c r="BA131" s="362"/>
      <c r="BB131" s="362"/>
      <c r="BC131" s="362"/>
      <c r="BD131" s="362"/>
      <c r="BE131" s="362"/>
      <c r="BF131" s="362"/>
      <c r="BG131" s="362"/>
      <c r="BH131" s="362"/>
      <c r="BI131" s="362"/>
      <c r="BJ131" s="362"/>
      <c r="BK131" s="362"/>
      <c r="BL131" s="362"/>
      <c r="BM131" s="362"/>
      <c r="BN131" s="362"/>
      <c r="BO131" s="362"/>
      <c r="BP131" s="362"/>
      <c r="BQ131" s="362"/>
      <c r="BR131" s="362"/>
      <c r="BS131" s="362"/>
      <c r="BT131" s="362"/>
      <c r="BU131" s="362"/>
      <c r="BV131" s="362"/>
      <c r="BW131" s="362"/>
      <c r="BX131" s="362"/>
      <c r="BY131" s="362"/>
      <c r="BZ131" s="362"/>
      <c r="CA131" s="362"/>
      <c r="CB131" s="362"/>
      <c r="CC131" s="362"/>
      <c r="CD131" s="362"/>
      <c r="CE131" s="362"/>
      <c r="CF131" s="362"/>
      <c r="CG131" s="362"/>
      <c r="CH131" s="362"/>
      <c r="CI131" s="362"/>
      <c r="CJ131" s="362"/>
      <c r="CK131" s="362"/>
      <c r="CL131" s="362"/>
      <c r="CM131" s="362"/>
      <c r="CN131" s="362"/>
      <c r="CO131" s="362"/>
      <c r="CP131" s="362"/>
      <c r="CQ131" s="362"/>
      <c r="CR131" s="362"/>
      <c r="CS131" s="362"/>
      <c r="CT131" s="362"/>
      <c r="CU131" s="362"/>
      <c r="CV131" s="362"/>
      <c r="CW131" s="362"/>
      <c r="CX131" s="362"/>
      <c r="CY131" s="362"/>
      <c r="CZ131" s="362"/>
      <c r="DA131" s="362"/>
      <c r="DB131" s="362"/>
      <c r="DC131" s="362"/>
      <c r="DD131" s="362"/>
      <c r="DE131" s="362"/>
      <c r="DF131" s="362"/>
      <c r="DG131" s="362"/>
      <c r="DH131" s="362"/>
      <c r="DI131" s="362"/>
      <c r="DJ131" s="362"/>
      <c r="DK131" s="362"/>
      <c r="DL131" s="362"/>
      <c r="DM131" s="362"/>
      <c r="DN131" s="362"/>
      <c r="DO131" s="362"/>
      <c r="DP131" s="362"/>
      <c r="DQ131" s="362"/>
      <c r="DR131" s="362"/>
      <c r="DS131" s="362"/>
      <c r="DT131" s="362"/>
      <c r="DU131" s="362"/>
      <c r="DV131" s="362"/>
      <c r="DW131" s="362"/>
      <c r="DX131" s="362"/>
      <c r="DY131" s="362"/>
      <c r="DZ131" s="362"/>
      <c r="EA131" s="362"/>
      <c r="EB131" s="362"/>
      <c r="EC131" s="362"/>
      <c r="ED131" s="362"/>
      <c r="EE131" s="362"/>
      <c r="EF131" s="362"/>
      <c r="EG131" s="362"/>
      <c r="EH131" s="362"/>
      <c r="EI131" s="362"/>
      <c r="EJ131" s="362"/>
      <c r="EK131" s="362"/>
      <c r="EL131" s="362"/>
      <c r="EM131" s="362"/>
      <c r="EN131" s="362"/>
      <c r="EO131" s="362"/>
      <c r="EP131" s="362"/>
      <c r="EQ131" s="362"/>
      <c r="ER131" s="362"/>
      <c r="ES131" s="362"/>
      <c r="ET131" s="362"/>
      <c r="EU131" s="362"/>
      <c r="EV131" s="362"/>
      <c r="EW131" s="362"/>
      <c r="EX131" s="362"/>
      <c r="EY131" s="362"/>
      <c r="EZ131" s="362"/>
      <c r="FA131" s="362"/>
      <c r="FB131" s="362"/>
      <c r="FC131" s="362"/>
      <c r="FD131" s="362"/>
      <c r="FE131" s="362"/>
      <c r="FF131" s="362"/>
      <c r="FG131" s="362"/>
      <c r="FH131" s="362"/>
      <c r="FI131" s="362"/>
      <c r="FJ131" s="362"/>
      <c r="FK131" s="362"/>
      <c r="FL131" s="362"/>
      <c r="FM131" s="362"/>
      <c r="FN131" s="362"/>
      <c r="FO131" s="362"/>
      <c r="FP131" s="362"/>
      <c r="FQ131" s="362"/>
      <c r="FR131" s="362"/>
      <c r="FS131" s="362"/>
      <c r="FT131" s="362"/>
      <c r="FU131" s="362"/>
      <c r="FV131" s="362"/>
      <c r="FW131" s="362"/>
      <c r="FX131" s="362"/>
      <c r="FY131" s="362"/>
      <c r="FZ131" s="362"/>
      <c r="GA131" s="362"/>
      <c r="GB131" s="362"/>
      <c r="GC131" s="362"/>
      <c r="GD131" s="362"/>
      <c r="GE131" s="362"/>
      <c r="GF131" s="362"/>
      <c r="GG131" s="362"/>
      <c r="GH131" s="362"/>
      <c r="GI131" s="362"/>
      <c r="GJ131" s="362"/>
      <c r="GK131" s="362"/>
      <c r="GL131" s="362"/>
      <c r="GM131" s="362"/>
      <c r="GN131" s="362"/>
      <c r="GO131" s="362"/>
      <c r="GP131" s="362"/>
      <c r="GQ131" s="362"/>
      <c r="GR131" s="362"/>
      <c r="GS131" s="362"/>
      <c r="GT131" s="362"/>
      <c r="GU131" s="362"/>
      <c r="GV131" s="362"/>
      <c r="GW131" s="362"/>
      <c r="GX131" s="362"/>
      <c r="GY131" s="362"/>
      <c r="GZ131" s="362"/>
      <c r="HA131" s="362"/>
      <c r="HB131" s="362"/>
      <c r="HC131" s="362"/>
      <c r="HD131" s="362"/>
      <c r="HE131" s="362"/>
      <c r="HF131" s="362"/>
      <c r="HG131" s="362"/>
      <c r="HH131" s="362"/>
      <c r="HI131" s="362"/>
      <c r="HJ131" s="362"/>
      <c r="HK131" s="362"/>
      <c r="HL131" s="362"/>
      <c r="HM131" s="362"/>
      <c r="HN131" s="362"/>
      <c r="HO131" s="362"/>
      <c r="HP131" s="362"/>
      <c r="HQ131" s="362"/>
      <c r="HR131" s="362"/>
      <c r="HS131" s="362"/>
      <c r="HT131" s="362"/>
      <c r="HU131" s="362"/>
      <c r="HV131" s="362"/>
      <c r="HW131" s="362"/>
      <c r="HX131" s="362"/>
      <c r="HY131" s="362"/>
      <c r="HZ131" s="362"/>
      <c r="IA131" s="362"/>
      <c r="IB131" s="362"/>
      <c r="IC131" s="362"/>
      <c r="ID131" s="362"/>
      <c r="IE131" s="362"/>
      <c r="IF131" s="362"/>
      <c r="IG131" s="362"/>
      <c r="IH131" s="362"/>
      <c r="II131" s="362"/>
      <c r="IJ131" s="362"/>
      <c r="IK131" s="362"/>
      <c r="IL131" s="362"/>
      <c r="IM131" s="362"/>
      <c r="IN131" s="362"/>
      <c r="IO131" s="362"/>
      <c r="IP131" s="362"/>
      <c r="IQ131" s="362"/>
      <c r="IR131" s="362"/>
    </row>
    <row r="132" spans="1:252" s="356" customFormat="1" ht="12.75">
      <c r="A132" s="1176">
        <v>2</v>
      </c>
      <c r="B132" s="1177" t="s">
        <v>147</v>
      </c>
      <c r="C132" s="1177" t="s">
        <v>1102</v>
      </c>
      <c r="D132" s="1176">
        <v>2017</v>
      </c>
      <c r="E132" s="1176"/>
      <c r="F132" s="1183" t="s">
        <v>1304</v>
      </c>
      <c r="G132" s="1182" t="s">
        <v>1303</v>
      </c>
      <c r="H132" s="801" t="s">
        <v>1099</v>
      </c>
      <c r="I132" s="726"/>
      <c r="J132" s="726"/>
      <c r="K132" s="746"/>
      <c r="L132" s="727"/>
      <c r="M132" s="729"/>
      <c r="N132" s="728"/>
      <c r="O132" s="362"/>
      <c r="P132" s="362"/>
      <c r="Q132" s="362"/>
      <c r="R132" s="362"/>
      <c r="S132" s="440"/>
      <c r="T132" s="468"/>
      <c r="U132" s="471"/>
      <c r="V132" s="362"/>
      <c r="W132" s="484"/>
      <c r="X132" s="468"/>
      <c r="Y132" s="471"/>
      <c r="Z132" s="362"/>
      <c r="AA132" s="362"/>
      <c r="AB132" s="362"/>
      <c r="AC132" s="362"/>
      <c r="AD132" s="362"/>
      <c r="AE132" s="362"/>
      <c r="AF132" s="362"/>
      <c r="AG132" s="362"/>
      <c r="AH132" s="362"/>
      <c r="AI132" s="362"/>
      <c r="AJ132" s="362"/>
      <c r="AK132" s="362"/>
      <c r="AL132" s="362"/>
      <c r="AM132" s="362"/>
      <c r="AN132" s="362"/>
      <c r="AO132" s="362"/>
      <c r="AP132" s="362"/>
      <c r="AQ132" s="362"/>
      <c r="AR132" s="362"/>
      <c r="AS132" s="362"/>
      <c r="AT132" s="362"/>
      <c r="AU132" s="362"/>
      <c r="AV132" s="362"/>
      <c r="AW132" s="362"/>
      <c r="AX132" s="362"/>
      <c r="AY132" s="362"/>
      <c r="AZ132" s="362"/>
      <c r="BA132" s="362"/>
      <c r="BB132" s="362"/>
      <c r="BC132" s="362"/>
      <c r="BD132" s="362"/>
      <c r="BE132" s="362"/>
      <c r="BF132" s="362"/>
      <c r="BG132" s="362"/>
      <c r="BH132" s="362"/>
      <c r="BI132" s="362"/>
      <c r="BJ132" s="362"/>
      <c r="BK132" s="362"/>
      <c r="BL132" s="362"/>
      <c r="BM132" s="362"/>
      <c r="BN132" s="362"/>
      <c r="BO132" s="362"/>
      <c r="BP132" s="362"/>
      <c r="BQ132" s="362"/>
      <c r="BR132" s="362"/>
      <c r="BS132" s="362"/>
      <c r="BT132" s="362"/>
      <c r="BU132" s="362"/>
      <c r="BV132" s="362"/>
      <c r="BW132" s="362"/>
      <c r="BX132" s="362"/>
      <c r="BY132" s="362"/>
      <c r="BZ132" s="362"/>
      <c r="CA132" s="362"/>
      <c r="CB132" s="362"/>
      <c r="CC132" s="362"/>
      <c r="CD132" s="362"/>
      <c r="CE132" s="362"/>
      <c r="CF132" s="362"/>
      <c r="CG132" s="362"/>
      <c r="CH132" s="362"/>
      <c r="CI132" s="362"/>
      <c r="CJ132" s="362"/>
      <c r="CK132" s="362"/>
      <c r="CL132" s="362"/>
      <c r="CM132" s="362"/>
      <c r="CN132" s="362"/>
      <c r="CO132" s="362"/>
      <c r="CP132" s="362"/>
      <c r="CQ132" s="362"/>
      <c r="CR132" s="362"/>
      <c r="CS132" s="362"/>
      <c r="CT132" s="362"/>
      <c r="CU132" s="362"/>
      <c r="CV132" s="362"/>
      <c r="CW132" s="362"/>
      <c r="CX132" s="362"/>
      <c r="CY132" s="362"/>
      <c r="CZ132" s="362"/>
      <c r="DA132" s="362"/>
      <c r="DB132" s="362"/>
      <c r="DC132" s="362"/>
      <c r="DD132" s="362"/>
      <c r="DE132" s="362"/>
      <c r="DF132" s="362"/>
      <c r="DG132" s="362"/>
      <c r="DH132" s="362"/>
      <c r="DI132" s="362"/>
      <c r="DJ132" s="362"/>
      <c r="DK132" s="362"/>
      <c r="DL132" s="362"/>
      <c r="DM132" s="362"/>
      <c r="DN132" s="362"/>
      <c r="DO132" s="362"/>
      <c r="DP132" s="362"/>
      <c r="DQ132" s="362"/>
      <c r="DR132" s="362"/>
      <c r="DS132" s="362"/>
      <c r="DT132" s="362"/>
      <c r="DU132" s="362"/>
      <c r="DV132" s="362"/>
      <c r="DW132" s="362"/>
      <c r="DX132" s="362"/>
      <c r="DY132" s="362"/>
      <c r="DZ132" s="362"/>
      <c r="EA132" s="362"/>
      <c r="EB132" s="362"/>
      <c r="EC132" s="362"/>
      <c r="ED132" s="362"/>
      <c r="EE132" s="362"/>
      <c r="EF132" s="362"/>
      <c r="EG132" s="362"/>
      <c r="EH132" s="362"/>
      <c r="EI132" s="362"/>
      <c r="EJ132" s="362"/>
      <c r="EK132" s="362"/>
      <c r="EL132" s="362"/>
      <c r="EM132" s="362"/>
      <c r="EN132" s="362"/>
      <c r="EO132" s="362"/>
      <c r="EP132" s="362"/>
      <c r="EQ132" s="362"/>
      <c r="ER132" s="362"/>
      <c r="ES132" s="362"/>
      <c r="ET132" s="362"/>
      <c r="EU132" s="362"/>
      <c r="EV132" s="362"/>
      <c r="EW132" s="362"/>
      <c r="EX132" s="362"/>
      <c r="EY132" s="362"/>
      <c r="EZ132" s="362"/>
      <c r="FA132" s="362"/>
      <c r="FB132" s="362"/>
      <c r="FC132" s="362"/>
      <c r="FD132" s="362"/>
      <c r="FE132" s="362"/>
      <c r="FF132" s="362"/>
      <c r="FG132" s="362"/>
      <c r="FH132" s="362"/>
      <c r="FI132" s="362"/>
      <c r="FJ132" s="362"/>
      <c r="FK132" s="362"/>
      <c r="FL132" s="362"/>
      <c r="FM132" s="362"/>
      <c r="FN132" s="362"/>
      <c r="FO132" s="362"/>
      <c r="FP132" s="362"/>
      <c r="FQ132" s="362"/>
      <c r="FR132" s="362"/>
      <c r="FS132" s="362"/>
      <c r="FT132" s="362"/>
      <c r="FU132" s="362"/>
      <c r="FV132" s="362"/>
      <c r="FW132" s="362"/>
      <c r="FX132" s="362"/>
      <c r="FY132" s="362"/>
      <c r="FZ132" s="362"/>
      <c r="GA132" s="362"/>
      <c r="GB132" s="362"/>
      <c r="GC132" s="362"/>
      <c r="GD132" s="362"/>
      <c r="GE132" s="362"/>
      <c r="GF132" s="362"/>
      <c r="GG132" s="362"/>
      <c r="GH132" s="362"/>
      <c r="GI132" s="362"/>
      <c r="GJ132" s="362"/>
      <c r="GK132" s="362"/>
      <c r="GL132" s="362"/>
      <c r="GM132" s="362"/>
      <c r="GN132" s="362"/>
      <c r="GO132" s="362"/>
      <c r="GP132" s="362"/>
      <c r="GQ132" s="362"/>
      <c r="GR132" s="362"/>
      <c r="GS132" s="362"/>
      <c r="GT132" s="362"/>
      <c r="GU132" s="362"/>
      <c r="GV132" s="362"/>
      <c r="GW132" s="362"/>
      <c r="GX132" s="362"/>
      <c r="GY132" s="362"/>
      <c r="GZ132" s="362"/>
      <c r="HA132" s="362"/>
      <c r="HB132" s="362"/>
      <c r="HC132" s="362"/>
      <c r="HD132" s="362"/>
      <c r="HE132" s="362"/>
      <c r="HF132" s="362"/>
      <c r="HG132" s="362"/>
      <c r="HH132" s="362"/>
      <c r="HI132" s="362"/>
      <c r="HJ132" s="362"/>
      <c r="HK132" s="362"/>
      <c r="HL132" s="362"/>
      <c r="HM132" s="362"/>
      <c r="HN132" s="362"/>
      <c r="HO132" s="362"/>
      <c r="HP132" s="362"/>
      <c r="HQ132" s="362"/>
      <c r="HR132" s="362"/>
      <c r="HS132" s="362"/>
      <c r="HT132" s="362"/>
      <c r="HU132" s="362"/>
      <c r="HV132" s="362"/>
      <c r="HW132" s="362"/>
      <c r="HX132" s="362"/>
      <c r="HY132" s="362"/>
      <c r="HZ132" s="362"/>
      <c r="IA132" s="362"/>
      <c r="IB132" s="362"/>
      <c r="IC132" s="362"/>
      <c r="ID132" s="362"/>
      <c r="IE132" s="362"/>
      <c r="IF132" s="362"/>
      <c r="IG132" s="362"/>
      <c r="IH132" s="362"/>
      <c r="II132" s="362"/>
      <c r="IJ132" s="362"/>
      <c r="IK132" s="362"/>
      <c r="IL132" s="362"/>
      <c r="IM132" s="362"/>
      <c r="IN132" s="362"/>
      <c r="IO132" s="362"/>
      <c r="IP132" s="362"/>
      <c r="IQ132" s="362"/>
      <c r="IR132" s="362"/>
    </row>
    <row r="133" spans="1:252" s="395" customFormat="1" ht="12.75">
      <c r="A133" s="1176">
        <v>3</v>
      </c>
      <c r="B133" s="1177" t="s">
        <v>147</v>
      </c>
      <c r="C133" s="1177" t="s">
        <v>1102</v>
      </c>
      <c r="D133" s="1176">
        <v>2017</v>
      </c>
      <c r="E133" s="1176"/>
      <c r="F133" s="1183" t="s">
        <v>1302</v>
      </c>
      <c r="G133" s="1182" t="s">
        <v>1301</v>
      </c>
      <c r="H133" s="801" t="s">
        <v>1099</v>
      </c>
      <c r="I133" s="730"/>
      <c r="J133" s="730"/>
      <c r="K133" s="877"/>
      <c r="L133" s="731"/>
      <c r="M133" s="730"/>
      <c r="N133" s="732"/>
      <c r="O133" s="386"/>
      <c r="P133" s="386"/>
      <c r="Q133" s="386"/>
      <c r="R133" s="386"/>
      <c r="S133" s="441"/>
      <c r="T133" s="468"/>
      <c r="U133" s="471"/>
      <c r="V133" s="386"/>
      <c r="W133" s="484"/>
      <c r="X133" s="468"/>
      <c r="Y133" s="471"/>
      <c r="Z133" s="386"/>
      <c r="AA133" s="386"/>
      <c r="AB133" s="386"/>
      <c r="AC133" s="386"/>
      <c r="AD133" s="386"/>
      <c r="AE133" s="386"/>
      <c r="AF133" s="386"/>
      <c r="AG133" s="386"/>
      <c r="AH133" s="386"/>
      <c r="AI133" s="386"/>
      <c r="AJ133" s="386"/>
      <c r="AK133" s="386"/>
      <c r="AL133" s="386"/>
      <c r="AM133" s="386"/>
      <c r="AN133" s="386"/>
      <c r="AO133" s="386"/>
      <c r="AP133" s="386"/>
      <c r="AQ133" s="386"/>
      <c r="AR133" s="386"/>
      <c r="AS133" s="386"/>
      <c r="AT133" s="386"/>
      <c r="AU133" s="386"/>
      <c r="AV133" s="386"/>
      <c r="AW133" s="386"/>
      <c r="AX133" s="386"/>
      <c r="AY133" s="386"/>
      <c r="AZ133" s="386"/>
      <c r="BA133" s="386"/>
      <c r="BB133" s="386"/>
      <c r="BC133" s="386"/>
      <c r="BD133" s="386"/>
      <c r="BE133" s="386"/>
      <c r="BF133" s="386"/>
      <c r="BG133" s="386"/>
      <c r="BH133" s="386"/>
      <c r="BI133" s="386"/>
      <c r="BJ133" s="386"/>
      <c r="BK133" s="386"/>
      <c r="BL133" s="386"/>
      <c r="BM133" s="386"/>
      <c r="BN133" s="386"/>
      <c r="BO133" s="386"/>
      <c r="BP133" s="386"/>
      <c r="BQ133" s="386"/>
      <c r="BR133" s="386"/>
      <c r="BS133" s="386"/>
      <c r="BT133" s="386"/>
      <c r="BU133" s="386"/>
      <c r="BV133" s="386"/>
      <c r="BW133" s="386"/>
      <c r="BX133" s="386"/>
      <c r="BY133" s="386"/>
      <c r="BZ133" s="386"/>
      <c r="CA133" s="386"/>
      <c r="CB133" s="386"/>
      <c r="CC133" s="386"/>
      <c r="CD133" s="386"/>
      <c r="CE133" s="386"/>
      <c r="CF133" s="386"/>
      <c r="CG133" s="386"/>
      <c r="CH133" s="386"/>
      <c r="CI133" s="386"/>
      <c r="CJ133" s="386"/>
      <c r="CK133" s="386"/>
      <c r="CL133" s="386"/>
      <c r="CM133" s="386"/>
      <c r="CN133" s="386"/>
      <c r="CO133" s="386"/>
      <c r="CP133" s="386"/>
      <c r="CQ133" s="386"/>
      <c r="CR133" s="386"/>
      <c r="CS133" s="386"/>
      <c r="CT133" s="386"/>
      <c r="CU133" s="386"/>
      <c r="CV133" s="386"/>
      <c r="CW133" s="386"/>
      <c r="CX133" s="386"/>
      <c r="CY133" s="386"/>
      <c r="CZ133" s="386"/>
      <c r="DA133" s="386"/>
      <c r="DB133" s="386"/>
      <c r="DC133" s="386"/>
      <c r="DD133" s="386"/>
      <c r="DE133" s="386"/>
      <c r="DF133" s="386"/>
      <c r="DG133" s="386"/>
      <c r="DH133" s="386"/>
      <c r="DI133" s="386"/>
      <c r="DJ133" s="386"/>
      <c r="DK133" s="386"/>
      <c r="DL133" s="386"/>
      <c r="DM133" s="386"/>
      <c r="DN133" s="386"/>
      <c r="DO133" s="386"/>
      <c r="DP133" s="386"/>
      <c r="DQ133" s="386"/>
      <c r="DR133" s="386"/>
      <c r="DS133" s="386"/>
      <c r="DT133" s="386"/>
      <c r="DU133" s="386"/>
      <c r="DV133" s="386"/>
      <c r="DW133" s="386"/>
      <c r="DX133" s="386"/>
      <c r="DY133" s="386"/>
      <c r="DZ133" s="386"/>
      <c r="EA133" s="386"/>
      <c r="EB133" s="386"/>
      <c r="EC133" s="386"/>
      <c r="ED133" s="386"/>
      <c r="EE133" s="386"/>
      <c r="EF133" s="386"/>
      <c r="EG133" s="386"/>
      <c r="EH133" s="386"/>
      <c r="EI133" s="386"/>
      <c r="EJ133" s="386"/>
      <c r="EK133" s="386"/>
      <c r="EL133" s="386"/>
      <c r="EM133" s="386"/>
      <c r="EN133" s="386"/>
      <c r="EO133" s="386"/>
      <c r="EP133" s="386"/>
      <c r="EQ133" s="386"/>
      <c r="ER133" s="386"/>
      <c r="ES133" s="386"/>
      <c r="ET133" s="386"/>
      <c r="EU133" s="386"/>
      <c r="EV133" s="386"/>
      <c r="EW133" s="386"/>
      <c r="EX133" s="386"/>
      <c r="EY133" s="386"/>
      <c r="EZ133" s="386"/>
      <c r="FA133" s="386"/>
      <c r="FB133" s="386"/>
      <c r="FC133" s="386"/>
      <c r="FD133" s="386"/>
      <c r="FE133" s="386"/>
      <c r="FF133" s="386"/>
      <c r="FG133" s="386"/>
      <c r="FH133" s="386"/>
      <c r="FI133" s="386"/>
      <c r="FJ133" s="386"/>
      <c r="FK133" s="386"/>
      <c r="FL133" s="386"/>
      <c r="FM133" s="386"/>
      <c r="FN133" s="386"/>
      <c r="FO133" s="386"/>
      <c r="FP133" s="386"/>
      <c r="FQ133" s="386"/>
      <c r="FR133" s="386"/>
      <c r="FS133" s="386"/>
      <c r="FT133" s="386"/>
      <c r="FU133" s="386"/>
      <c r="FV133" s="386"/>
      <c r="FW133" s="386"/>
      <c r="FX133" s="386"/>
      <c r="FY133" s="386"/>
      <c r="FZ133" s="386"/>
      <c r="GA133" s="386"/>
      <c r="GB133" s="386"/>
      <c r="GC133" s="386"/>
      <c r="GD133" s="386"/>
      <c r="GE133" s="386"/>
      <c r="GF133" s="386"/>
      <c r="GG133" s="386"/>
      <c r="GH133" s="386"/>
      <c r="GI133" s="386"/>
      <c r="GJ133" s="386"/>
      <c r="GK133" s="386"/>
      <c r="GL133" s="386"/>
      <c r="GM133" s="386"/>
      <c r="GN133" s="386"/>
      <c r="GO133" s="386"/>
      <c r="GP133" s="386"/>
      <c r="GQ133" s="386"/>
      <c r="GR133" s="386"/>
      <c r="GS133" s="386"/>
      <c r="GT133" s="386"/>
      <c r="GU133" s="386"/>
      <c r="GV133" s="386"/>
      <c r="GW133" s="386"/>
      <c r="GX133" s="386"/>
      <c r="GY133" s="386"/>
      <c r="GZ133" s="386"/>
      <c r="HA133" s="386"/>
      <c r="HB133" s="386"/>
      <c r="HC133" s="386"/>
      <c r="HD133" s="386"/>
      <c r="HE133" s="386"/>
      <c r="HF133" s="386"/>
      <c r="HG133" s="386"/>
      <c r="HH133" s="386"/>
      <c r="HI133" s="386"/>
      <c r="HJ133" s="386"/>
      <c r="HK133" s="386"/>
      <c r="HL133" s="386"/>
      <c r="HM133" s="386"/>
      <c r="HN133" s="386"/>
      <c r="HO133" s="386"/>
      <c r="HP133" s="386"/>
      <c r="HQ133" s="386"/>
      <c r="HR133" s="386"/>
      <c r="HS133" s="386"/>
      <c r="HT133" s="386"/>
      <c r="HU133" s="386"/>
      <c r="HV133" s="386"/>
      <c r="HW133" s="386"/>
      <c r="HX133" s="386"/>
      <c r="HY133" s="386"/>
      <c r="HZ133" s="386"/>
      <c r="IA133" s="386"/>
      <c r="IB133" s="386"/>
      <c r="IC133" s="386"/>
      <c r="ID133" s="386"/>
      <c r="IE133" s="386"/>
      <c r="IF133" s="386"/>
      <c r="IG133" s="386"/>
      <c r="IH133" s="386"/>
      <c r="II133" s="386"/>
      <c r="IJ133" s="386"/>
      <c r="IK133" s="386"/>
      <c r="IL133" s="386"/>
      <c r="IM133" s="386"/>
      <c r="IN133" s="386"/>
      <c r="IO133" s="386"/>
      <c r="IP133" s="386"/>
      <c r="IQ133" s="386"/>
      <c r="IR133" s="386"/>
    </row>
    <row r="134" spans="1:252" s="395" customFormat="1" ht="12.75">
      <c r="A134" s="1176">
        <v>5</v>
      </c>
      <c r="B134" s="1177" t="s">
        <v>147</v>
      </c>
      <c r="C134" s="1177" t="s">
        <v>1102</v>
      </c>
      <c r="D134" s="1176">
        <v>2017</v>
      </c>
      <c r="E134" s="1176" t="s">
        <v>73</v>
      </c>
      <c r="F134" s="1183" t="s">
        <v>1300</v>
      </c>
      <c r="G134" s="1182" t="s">
        <v>1299</v>
      </c>
      <c r="H134" s="801" t="s">
        <v>1099</v>
      </c>
      <c r="I134" s="730"/>
      <c r="J134" s="730"/>
      <c r="K134" s="1006"/>
      <c r="L134" s="731"/>
      <c r="M134" s="689"/>
      <c r="N134" s="732"/>
      <c r="O134" s="386"/>
      <c r="P134" s="386"/>
      <c r="Q134" s="386"/>
      <c r="R134" s="386"/>
      <c r="S134" s="441"/>
      <c r="T134" s="468"/>
      <c r="U134" s="471"/>
      <c r="V134" s="386"/>
      <c r="W134" s="484"/>
      <c r="X134" s="468"/>
      <c r="Y134" s="471"/>
      <c r="Z134" s="386"/>
      <c r="AA134" s="386"/>
      <c r="AB134" s="386"/>
      <c r="AC134" s="386"/>
      <c r="AD134" s="386"/>
      <c r="AE134" s="386"/>
      <c r="AF134" s="386"/>
      <c r="AG134" s="386"/>
      <c r="AH134" s="386"/>
      <c r="AI134" s="386"/>
      <c r="AJ134" s="386"/>
      <c r="AK134" s="386"/>
      <c r="AL134" s="386"/>
      <c r="AM134" s="386"/>
      <c r="AN134" s="386"/>
      <c r="AO134" s="386"/>
      <c r="AP134" s="386"/>
      <c r="AQ134" s="386"/>
      <c r="AR134" s="386"/>
      <c r="AS134" s="386"/>
      <c r="AT134" s="386"/>
      <c r="AU134" s="386"/>
      <c r="AV134" s="386"/>
      <c r="AW134" s="386"/>
      <c r="AX134" s="386"/>
      <c r="AY134" s="386"/>
      <c r="AZ134" s="386"/>
      <c r="BA134" s="386"/>
      <c r="BB134" s="386"/>
      <c r="BC134" s="386"/>
      <c r="BD134" s="386"/>
      <c r="BE134" s="386"/>
      <c r="BF134" s="386"/>
      <c r="BG134" s="386"/>
      <c r="BH134" s="386"/>
      <c r="BI134" s="386"/>
      <c r="BJ134" s="386"/>
      <c r="BK134" s="386"/>
      <c r="BL134" s="386"/>
      <c r="BM134" s="386"/>
      <c r="BN134" s="386"/>
      <c r="BO134" s="386"/>
      <c r="BP134" s="386"/>
      <c r="BQ134" s="386"/>
      <c r="BR134" s="386"/>
      <c r="BS134" s="386"/>
      <c r="BT134" s="386"/>
      <c r="BU134" s="386"/>
      <c r="BV134" s="386"/>
      <c r="BW134" s="386"/>
      <c r="BX134" s="386"/>
      <c r="BY134" s="386"/>
      <c r="BZ134" s="386"/>
      <c r="CA134" s="386"/>
      <c r="CB134" s="386"/>
      <c r="CC134" s="386"/>
      <c r="CD134" s="386"/>
      <c r="CE134" s="386"/>
      <c r="CF134" s="386"/>
      <c r="CG134" s="386"/>
      <c r="CH134" s="386"/>
      <c r="CI134" s="386"/>
      <c r="CJ134" s="386"/>
      <c r="CK134" s="386"/>
      <c r="CL134" s="386"/>
      <c r="CM134" s="386"/>
      <c r="CN134" s="386"/>
      <c r="CO134" s="386"/>
      <c r="CP134" s="386"/>
      <c r="CQ134" s="386"/>
      <c r="CR134" s="386"/>
      <c r="CS134" s="386"/>
      <c r="CT134" s="386"/>
      <c r="CU134" s="386"/>
      <c r="CV134" s="386"/>
      <c r="CW134" s="386"/>
      <c r="CX134" s="386"/>
      <c r="CY134" s="386"/>
      <c r="CZ134" s="386"/>
      <c r="DA134" s="386"/>
      <c r="DB134" s="386"/>
      <c r="DC134" s="386"/>
      <c r="DD134" s="386"/>
      <c r="DE134" s="386"/>
      <c r="DF134" s="386"/>
      <c r="DG134" s="386"/>
      <c r="DH134" s="386"/>
      <c r="DI134" s="386"/>
      <c r="DJ134" s="386"/>
      <c r="DK134" s="386"/>
      <c r="DL134" s="386"/>
      <c r="DM134" s="386"/>
      <c r="DN134" s="386"/>
      <c r="DO134" s="386"/>
      <c r="DP134" s="386"/>
      <c r="DQ134" s="386"/>
      <c r="DR134" s="386"/>
      <c r="DS134" s="386"/>
      <c r="DT134" s="386"/>
      <c r="DU134" s="386"/>
      <c r="DV134" s="386"/>
      <c r="DW134" s="386"/>
      <c r="DX134" s="386"/>
      <c r="DY134" s="386"/>
      <c r="DZ134" s="386"/>
      <c r="EA134" s="386"/>
      <c r="EB134" s="386"/>
      <c r="EC134" s="386"/>
      <c r="ED134" s="386"/>
      <c r="EE134" s="386"/>
      <c r="EF134" s="386"/>
      <c r="EG134" s="386"/>
      <c r="EH134" s="386"/>
      <c r="EI134" s="386"/>
      <c r="EJ134" s="386"/>
      <c r="EK134" s="386"/>
      <c r="EL134" s="386"/>
      <c r="EM134" s="386"/>
      <c r="EN134" s="386"/>
      <c r="EO134" s="386"/>
      <c r="EP134" s="386"/>
      <c r="EQ134" s="386"/>
      <c r="ER134" s="386"/>
      <c r="ES134" s="386"/>
      <c r="ET134" s="386"/>
      <c r="EU134" s="386"/>
      <c r="EV134" s="386"/>
      <c r="EW134" s="386"/>
      <c r="EX134" s="386"/>
      <c r="EY134" s="386"/>
      <c r="EZ134" s="386"/>
      <c r="FA134" s="386"/>
      <c r="FB134" s="386"/>
      <c r="FC134" s="386"/>
      <c r="FD134" s="386"/>
      <c r="FE134" s="386"/>
      <c r="FF134" s="386"/>
      <c r="FG134" s="386"/>
      <c r="FH134" s="386"/>
      <c r="FI134" s="386"/>
      <c r="FJ134" s="386"/>
      <c r="FK134" s="386"/>
      <c r="FL134" s="386"/>
      <c r="FM134" s="386"/>
      <c r="FN134" s="386"/>
      <c r="FO134" s="386"/>
      <c r="FP134" s="386"/>
      <c r="FQ134" s="386"/>
      <c r="FR134" s="386"/>
      <c r="FS134" s="386"/>
      <c r="FT134" s="386"/>
      <c r="FU134" s="386"/>
      <c r="FV134" s="386"/>
      <c r="FW134" s="386"/>
      <c r="FX134" s="386"/>
      <c r="FY134" s="386"/>
      <c r="FZ134" s="386"/>
      <c r="GA134" s="386"/>
      <c r="GB134" s="386"/>
      <c r="GC134" s="386"/>
      <c r="GD134" s="386"/>
      <c r="GE134" s="386"/>
      <c r="GF134" s="386"/>
      <c r="GG134" s="386"/>
      <c r="GH134" s="386"/>
      <c r="GI134" s="386"/>
      <c r="GJ134" s="386"/>
      <c r="GK134" s="386"/>
      <c r="GL134" s="386"/>
      <c r="GM134" s="386"/>
      <c r="GN134" s="386"/>
      <c r="GO134" s="386"/>
      <c r="GP134" s="386"/>
      <c r="GQ134" s="386"/>
      <c r="GR134" s="386"/>
      <c r="GS134" s="386"/>
      <c r="GT134" s="386"/>
      <c r="GU134" s="386"/>
      <c r="GV134" s="386"/>
      <c r="GW134" s="386"/>
      <c r="GX134" s="386"/>
      <c r="GY134" s="386"/>
      <c r="GZ134" s="386"/>
      <c r="HA134" s="386"/>
      <c r="HB134" s="386"/>
      <c r="HC134" s="386"/>
      <c r="HD134" s="386"/>
      <c r="HE134" s="386"/>
      <c r="HF134" s="386"/>
      <c r="HG134" s="386"/>
      <c r="HH134" s="386"/>
      <c r="HI134" s="386"/>
      <c r="HJ134" s="386"/>
      <c r="HK134" s="386"/>
      <c r="HL134" s="386"/>
      <c r="HM134" s="386"/>
      <c r="HN134" s="386"/>
      <c r="HO134" s="386"/>
      <c r="HP134" s="386"/>
      <c r="HQ134" s="386"/>
      <c r="HR134" s="386"/>
      <c r="HS134" s="386"/>
      <c r="HT134" s="386"/>
      <c r="HU134" s="386"/>
      <c r="HV134" s="386"/>
      <c r="HW134" s="386"/>
      <c r="HX134" s="386"/>
      <c r="HY134" s="386"/>
      <c r="HZ134" s="386"/>
      <c r="IA134" s="386"/>
      <c r="IB134" s="386"/>
      <c r="IC134" s="386"/>
      <c r="ID134" s="386"/>
      <c r="IE134" s="386"/>
      <c r="IF134" s="386"/>
      <c r="IG134" s="386"/>
      <c r="IH134" s="386"/>
      <c r="II134" s="386"/>
      <c r="IJ134" s="386"/>
      <c r="IK134" s="386"/>
      <c r="IL134" s="386"/>
      <c r="IM134" s="386"/>
      <c r="IN134" s="386"/>
      <c r="IO134" s="386"/>
      <c r="IP134" s="386"/>
      <c r="IQ134" s="386"/>
      <c r="IR134" s="386"/>
    </row>
    <row r="135" spans="1:252" s="405" customFormat="1" ht="25.5">
      <c r="A135" s="1180">
        <v>15</v>
      </c>
      <c r="B135" s="1181" t="s">
        <v>147</v>
      </c>
      <c r="C135" s="1181" t="s">
        <v>1102</v>
      </c>
      <c r="D135" s="1180">
        <v>2017</v>
      </c>
      <c r="E135" s="1180"/>
      <c r="F135" s="1179" t="s">
        <v>1298</v>
      </c>
      <c r="G135" s="1123" t="s">
        <v>1123</v>
      </c>
      <c r="H135" s="801" t="s">
        <v>1099</v>
      </c>
      <c r="I135" s="733"/>
      <c r="J135" s="733"/>
      <c r="K135" s="1007"/>
      <c r="L135" s="734"/>
      <c r="M135" s="735"/>
      <c r="N135" s="736"/>
      <c r="O135" s="406"/>
      <c r="P135" s="406"/>
      <c r="Q135" s="406"/>
      <c r="R135" s="406"/>
      <c r="S135" s="442"/>
      <c r="T135" s="468"/>
      <c r="U135" s="471"/>
      <c r="V135" s="406"/>
      <c r="W135" s="484"/>
      <c r="X135" s="468"/>
      <c r="Y135" s="471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  <c r="AS135" s="406"/>
      <c r="AT135" s="406"/>
      <c r="AU135" s="406"/>
      <c r="AV135" s="406"/>
      <c r="AW135" s="406"/>
      <c r="AX135" s="406"/>
      <c r="AY135" s="406"/>
      <c r="AZ135" s="406"/>
      <c r="BA135" s="406"/>
      <c r="BB135" s="406"/>
      <c r="BC135" s="406"/>
      <c r="BD135" s="406"/>
      <c r="BE135" s="406"/>
      <c r="BF135" s="406"/>
      <c r="BG135" s="406"/>
      <c r="BH135" s="406"/>
      <c r="BI135" s="406"/>
      <c r="BJ135" s="406"/>
      <c r="BK135" s="406"/>
      <c r="BL135" s="406"/>
      <c r="BM135" s="406"/>
      <c r="BN135" s="406"/>
      <c r="BO135" s="406"/>
      <c r="BP135" s="406"/>
      <c r="BQ135" s="406"/>
      <c r="BR135" s="406"/>
      <c r="BS135" s="406"/>
      <c r="BT135" s="406"/>
      <c r="BU135" s="406"/>
      <c r="BV135" s="406"/>
      <c r="BW135" s="406"/>
      <c r="BX135" s="406"/>
      <c r="BY135" s="406"/>
      <c r="BZ135" s="406"/>
      <c r="CA135" s="406"/>
      <c r="CB135" s="406"/>
      <c r="CC135" s="406"/>
      <c r="CD135" s="406"/>
      <c r="CE135" s="406"/>
      <c r="CF135" s="406"/>
      <c r="CG135" s="406"/>
      <c r="CH135" s="406"/>
      <c r="CI135" s="406"/>
      <c r="CJ135" s="406"/>
      <c r="CK135" s="406"/>
      <c r="CL135" s="406"/>
      <c r="CM135" s="406"/>
      <c r="CN135" s="406"/>
      <c r="CO135" s="406"/>
      <c r="CP135" s="406"/>
      <c r="CQ135" s="406"/>
      <c r="CR135" s="406"/>
      <c r="CS135" s="406"/>
      <c r="CT135" s="406"/>
      <c r="CU135" s="406"/>
      <c r="CV135" s="406"/>
      <c r="CW135" s="406"/>
      <c r="CX135" s="406"/>
      <c r="CY135" s="406"/>
      <c r="CZ135" s="406"/>
      <c r="DA135" s="406"/>
      <c r="DB135" s="406"/>
      <c r="DC135" s="406"/>
      <c r="DD135" s="406"/>
      <c r="DE135" s="406"/>
      <c r="DF135" s="406"/>
      <c r="DG135" s="406"/>
      <c r="DH135" s="406"/>
      <c r="DI135" s="406"/>
      <c r="DJ135" s="406"/>
      <c r="DK135" s="406"/>
      <c r="DL135" s="406"/>
      <c r="DM135" s="406"/>
      <c r="DN135" s="406"/>
      <c r="DO135" s="406"/>
      <c r="DP135" s="406"/>
      <c r="DQ135" s="406"/>
      <c r="DR135" s="406"/>
      <c r="DS135" s="406"/>
      <c r="DT135" s="406"/>
      <c r="DU135" s="406"/>
      <c r="DV135" s="406"/>
      <c r="DW135" s="406"/>
      <c r="DX135" s="406"/>
      <c r="DY135" s="406"/>
      <c r="DZ135" s="406"/>
      <c r="EA135" s="406"/>
      <c r="EB135" s="406"/>
      <c r="EC135" s="406"/>
      <c r="ED135" s="406"/>
      <c r="EE135" s="406"/>
      <c r="EF135" s="406"/>
      <c r="EG135" s="406"/>
      <c r="EH135" s="406"/>
      <c r="EI135" s="406"/>
      <c r="EJ135" s="406"/>
      <c r="EK135" s="406"/>
      <c r="EL135" s="406"/>
      <c r="EM135" s="406"/>
      <c r="EN135" s="406"/>
      <c r="EO135" s="406"/>
      <c r="EP135" s="406"/>
      <c r="EQ135" s="406"/>
      <c r="ER135" s="406"/>
      <c r="ES135" s="406"/>
      <c r="ET135" s="406"/>
      <c r="EU135" s="406"/>
      <c r="EV135" s="406"/>
      <c r="EW135" s="406"/>
      <c r="EX135" s="406"/>
      <c r="EY135" s="406"/>
      <c r="EZ135" s="406"/>
      <c r="FA135" s="406"/>
      <c r="FB135" s="406"/>
      <c r="FC135" s="406"/>
      <c r="FD135" s="406"/>
      <c r="FE135" s="406"/>
      <c r="FF135" s="406"/>
      <c r="FG135" s="406"/>
      <c r="FH135" s="406"/>
      <c r="FI135" s="406"/>
      <c r="FJ135" s="406"/>
      <c r="FK135" s="406"/>
      <c r="FL135" s="406"/>
      <c r="FM135" s="406"/>
      <c r="FN135" s="406"/>
      <c r="FO135" s="406"/>
      <c r="FP135" s="406"/>
      <c r="FQ135" s="406"/>
      <c r="FR135" s="406"/>
      <c r="FS135" s="406"/>
      <c r="FT135" s="406"/>
      <c r="FU135" s="406"/>
      <c r="FV135" s="406"/>
      <c r="FW135" s="406"/>
      <c r="FX135" s="406"/>
      <c r="FY135" s="406"/>
      <c r="FZ135" s="406"/>
      <c r="GA135" s="406"/>
      <c r="GB135" s="406"/>
      <c r="GC135" s="406"/>
      <c r="GD135" s="406"/>
      <c r="GE135" s="406"/>
      <c r="GF135" s="406"/>
      <c r="GG135" s="406"/>
      <c r="GH135" s="406"/>
      <c r="GI135" s="406"/>
      <c r="GJ135" s="406"/>
      <c r="GK135" s="406"/>
      <c r="GL135" s="406"/>
      <c r="GM135" s="406"/>
      <c r="GN135" s="406"/>
      <c r="GO135" s="406"/>
      <c r="GP135" s="406"/>
      <c r="GQ135" s="406"/>
      <c r="GR135" s="406"/>
      <c r="GS135" s="406"/>
      <c r="GT135" s="406"/>
      <c r="GU135" s="406"/>
      <c r="GV135" s="406"/>
      <c r="GW135" s="406"/>
      <c r="GX135" s="406"/>
      <c r="GY135" s="406"/>
      <c r="GZ135" s="406"/>
      <c r="HA135" s="406"/>
      <c r="HB135" s="406"/>
      <c r="HC135" s="406"/>
      <c r="HD135" s="406"/>
      <c r="HE135" s="406"/>
      <c r="HF135" s="406"/>
      <c r="HG135" s="406"/>
      <c r="HH135" s="406"/>
      <c r="HI135" s="406"/>
      <c r="HJ135" s="406"/>
      <c r="HK135" s="406"/>
      <c r="HL135" s="406"/>
      <c r="HM135" s="406"/>
      <c r="HN135" s="406"/>
      <c r="HO135" s="406"/>
      <c r="HP135" s="406"/>
      <c r="HQ135" s="406"/>
      <c r="HR135" s="406"/>
      <c r="HS135" s="406"/>
      <c r="HT135" s="406"/>
      <c r="HU135" s="406"/>
      <c r="HV135" s="406"/>
      <c r="HW135" s="406"/>
      <c r="HX135" s="406"/>
      <c r="HY135" s="406"/>
      <c r="HZ135" s="406"/>
      <c r="IA135" s="406"/>
      <c r="IB135" s="406"/>
      <c r="IC135" s="406"/>
      <c r="ID135" s="406"/>
      <c r="IE135" s="406"/>
      <c r="IF135" s="406"/>
      <c r="IG135" s="406"/>
      <c r="IH135" s="406"/>
      <c r="II135" s="406"/>
      <c r="IJ135" s="406"/>
      <c r="IK135" s="406"/>
      <c r="IL135" s="406"/>
      <c r="IM135" s="406"/>
      <c r="IN135" s="406"/>
      <c r="IO135" s="406"/>
      <c r="IP135" s="406"/>
      <c r="IQ135" s="406"/>
      <c r="IR135" s="406"/>
    </row>
    <row r="136" spans="1:252" s="405" customFormat="1" ht="25.5">
      <c r="A136" s="1176">
        <v>16</v>
      </c>
      <c r="B136" s="1177" t="s">
        <v>147</v>
      </c>
      <c r="C136" s="1177" t="s">
        <v>1102</v>
      </c>
      <c r="D136" s="1176">
        <v>2017</v>
      </c>
      <c r="E136" s="1176"/>
      <c r="F136" s="1178" t="s">
        <v>1297</v>
      </c>
      <c r="G136" s="1123" t="s">
        <v>1295</v>
      </c>
      <c r="H136" s="801" t="s">
        <v>1099</v>
      </c>
      <c r="I136" s="733"/>
      <c r="J136" s="733"/>
      <c r="K136" s="1007"/>
      <c r="L136" s="734"/>
      <c r="M136" s="735"/>
      <c r="N136" s="736"/>
      <c r="O136" s="406"/>
      <c r="P136" s="406"/>
      <c r="Q136" s="406"/>
      <c r="R136" s="406"/>
      <c r="S136" s="442"/>
      <c r="T136" s="468"/>
      <c r="U136" s="471"/>
      <c r="V136" s="406"/>
      <c r="W136" s="484"/>
      <c r="X136" s="468"/>
      <c r="Y136" s="471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  <c r="AS136" s="406"/>
      <c r="AT136" s="406"/>
      <c r="AU136" s="406"/>
      <c r="AV136" s="406"/>
      <c r="AW136" s="406"/>
      <c r="AX136" s="406"/>
      <c r="AY136" s="406"/>
      <c r="AZ136" s="406"/>
      <c r="BA136" s="406"/>
      <c r="BB136" s="406"/>
      <c r="BC136" s="406"/>
      <c r="BD136" s="406"/>
      <c r="BE136" s="406"/>
      <c r="BF136" s="406"/>
      <c r="BG136" s="406"/>
      <c r="BH136" s="406"/>
      <c r="BI136" s="406"/>
      <c r="BJ136" s="406"/>
      <c r="BK136" s="406"/>
      <c r="BL136" s="406"/>
      <c r="BM136" s="406"/>
      <c r="BN136" s="406"/>
      <c r="BO136" s="406"/>
      <c r="BP136" s="406"/>
      <c r="BQ136" s="406"/>
      <c r="BR136" s="406"/>
      <c r="BS136" s="406"/>
      <c r="BT136" s="406"/>
      <c r="BU136" s="406"/>
      <c r="BV136" s="406"/>
      <c r="BW136" s="406"/>
      <c r="BX136" s="406"/>
      <c r="BY136" s="406"/>
      <c r="BZ136" s="406"/>
      <c r="CA136" s="406"/>
      <c r="CB136" s="406"/>
      <c r="CC136" s="406"/>
      <c r="CD136" s="406"/>
      <c r="CE136" s="406"/>
      <c r="CF136" s="406"/>
      <c r="CG136" s="406"/>
      <c r="CH136" s="406"/>
      <c r="CI136" s="406"/>
      <c r="CJ136" s="406"/>
      <c r="CK136" s="406"/>
      <c r="CL136" s="406"/>
      <c r="CM136" s="406"/>
      <c r="CN136" s="406"/>
      <c r="CO136" s="406"/>
      <c r="CP136" s="406"/>
      <c r="CQ136" s="406"/>
      <c r="CR136" s="406"/>
      <c r="CS136" s="406"/>
      <c r="CT136" s="406"/>
      <c r="CU136" s="406"/>
      <c r="CV136" s="406"/>
      <c r="CW136" s="406"/>
      <c r="CX136" s="406"/>
      <c r="CY136" s="406"/>
      <c r="CZ136" s="406"/>
      <c r="DA136" s="406"/>
      <c r="DB136" s="406"/>
      <c r="DC136" s="406"/>
      <c r="DD136" s="406"/>
      <c r="DE136" s="406"/>
      <c r="DF136" s="406"/>
      <c r="DG136" s="406"/>
      <c r="DH136" s="406"/>
      <c r="DI136" s="406"/>
      <c r="DJ136" s="406"/>
      <c r="DK136" s="406"/>
      <c r="DL136" s="406"/>
      <c r="DM136" s="406"/>
      <c r="DN136" s="406"/>
      <c r="DO136" s="406"/>
      <c r="DP136" s="406"/>
      <c r="DQ136" s="406"/>
      <c r="DR136" s="406"/>
      <c r="DS136" s="406"/>
      <c r="DT136" s="406"/>
      <c r="DU136" s="406"/>
      <c r="DV136" s="406"/>
      <c r="DW136" s="406"/>
      <c r="DX136" s="406"/>
      <c r="DY136" s="406"/>
      <c r="DZ136" s="406"/>
      <c r="EA136" s="406"/>
      <c r="EB136" s="406"/>
      <c r="EC136" s="406"/>
      <c r="ED136" s="406"/>
      <c r="EE136" s="406"/>
      <c r="EF136" s="406"/>
      <c r="EG136" s="406"/>
      <c r="EH136" s="406"/>
      <c r="EI136" s="406"/>
      <c r="EJ136" s="406"/>
      <c r="EK136" s="406"/>
      <c r="EL136" s="406"/>
      <c r="EM136" s="406"/>
      <c r="EN136" s="406"/>
      <c r="EO136" s="406"/>
      <c r="EP136" s="406"/>
      <c r="EQ136" s="406"/>
      <c r="ER136" s="406"/>
      <c r="ES136" s="406"/>
      <c r="ET136" s="406"/>
      <c r="EU136" s="406"/>
      <c r="EV136" s="406"/>
      <c r="EW136" s="406"/>
      <c r="EX136" s="406"/>
      <c r="EY136" s="406"/>
      <c r="EZ136" s="406"/>
      <c r="FA136" s="406"/>
      <c r="FB136" s="406"/>
      <c r="FC136" s="406"/>
      <c r="FD136" s="406"/>
      <c r="FE136" s="406"/>
      <c r="FF136" s="406"/>
      <c r="FG136" s="406"/>
      <c r="FH136" s="406"/>
      <c r="FI136" s="406"/>
      <c r="FJ136" s="406"/>
      <c r="FK136" s="406"/>
      <c r="FL136" s="406"/>
      <c r="FM136" s="406"/>
      <c r="FN136" s="406"/>
      <c r="FO136" s="406"/>
      <c r="FP136" s="406"/>
      <c r="FQ136" s="406"/>
      <c r="FR136" s="406"/>
      <c r="FS136" s="406"/>
      <c r="FT136" s="406"/>
      <c r="FU136" s="406"/>
      <c r="FV136" s="406"/>
      <c r="FW136" s="406"/>
      <c r="FX136" s="406"/>
      <c r="FY136" s="406"/>
      <c r="FZ136" s="406"/>
      <c r="GA136" s="406"/>
      <c r="GB136" s="406"/>
      <c r="GC136" s="406"/>
      <c r="GD136" s="406"/>
      <c r="GE136" s="406"/>
      <c r="GF136" s="406"/>
      <c r="GG136" s="406"/>
      <c r="GH136" s="406"/>
      <c r="GI136" s="406"/>
      <c r="GJ136" s="406"/>
      <c r="GK136" s="406"/>
      <c r="GL136" s="406"/>
      <c r="GM136" s="406"/>
      <c r="GN136" s="406"/>
      <c r="GO136" s="406"/>
      <c r="GP136" s="406"/>
      <c r="GQ136" s="406"/>
      <c r="GR136" s="406"/>
      <c r="GS136" s="406"/>
      <c r="GT136" s="406"/>
      <c r="GU136" s="406"/>
      <c r="GV136" s="406"/>
      <c r="GW136" s="406"/>
      <c r="GX136" s="406"/>
      <c r="GY136" s="406"/>
      <c r="GZ136" s="406"/>
      <c r="HA136" s="406"/>
      <c r="HB136" s="406"/>
      <c r="HC136" s="406"/>
      <c r="HD136" s="406"/>
      <c r="HE136" s="406"/>
      <c r="HF136" s="406"/>
      <c r="HG136" s="406"/>
      <c r="HH136" s="406"/>
      <c r="HI136" s="406"/>
      <c r="HJ136" s="406"/>
      <c r="HK136" s="406"/>
      <c r="HL136" s="406"/>
      <c r="HM136" s="406"/>
      <c r="HN136" s="406"/>
      <c r="HO136" s="406"/>
      <c r="HP136" s="406"/>
      <c r="HQ136" s="406"/>
      <c r="HR136" s="406"/>
      <c r="HS136" s="406"/>
      <c r="HT136" s="406"/>
      <c r="HU136" s="406"/>
      <c r="HV136" s="406"/>
      <c r="HW136" s="406"/>
      <c r="HX136" s="406"/>
      <c r="HY136" s="406"/>
      <c r="HZ136" s="406"/>
      <c r="IA136" s="406"/>
      <c r="IB136" s="406"/>
      <c r="IC136" s="406"/>
      <c r="ID136" s="406"/>
      <c r="IE136" s="406"/>
      <c r="IF136" s="406"/>
      <c r="IG136" s="406"/>
      <c r="IH136" s="406"/>
      <c r="II136" s="406"/>
      <c r="IJ136" s="406"/>
      <c r="IK136" s="406"/>
      <c r="IL136" s="406"/>
      <c r="IM136" s="406"/>
      <c r="IN136" s="406"/>
      <c r="IO136" s="406"/>
      <c r="IP136" s="406"/>
      <c r="IQ136" s="406"/>
      <c r="IR136" s="406"/>
    </row>
    <row r="137" spans="1:252" s="405" customFormat="1" ht="25.5">
      <c r="A137" s="1176">
        <v>21</v>
      </c>
      <c r="B137" s="1177" t="s">
        <v>147</v>
      </c>
      <c r="C137" s="1177" t="s">
        <v>1102</v>
      </c>
      <c r="D137" s="1176">
        <v>2017</v>
      </c>
      <c r="E137" s="1176"/>
      <c r="F137" s="1178" t="s">
        <v>1296</v>
      </c>
      <c r="G137" s="1123" t="s">
        <v>1295</v>
      </c>
      <c r="H137" s="801" t="s">
        <v>1099</v>
      </c>
      <c r="I137" s="733"/>
      <c r="J137" s="733"/>
      <c r="K137" s="1007"/>
      <c r="L137" s="734"/>
      <c r="M137" s="735"/>
      <c r="N137" s="736"/>
      <c r="O137" s="406"/>
      <c r="P137" s="406"/>
      <c r="Q137" s="406"/>
      <c r="R137" s="406"/>
      <c r="S137" s="442"/>
      <c r="T137" s="468"/>
      <c r="U137" s="471"/>
      <c r="V137" s="406"/>
      <c r="W137" s="484"/>
      <c r="X137" s="468"/>
      <c r="Y137" s="471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  <c r="AS137" s="406"/>
      <c r="AT137" s="406"/>
      <c r="AU137" s="406"/>
      <c r="AV137" s="406"/>
      <c r="AW137" s="406"/>
      <c r="AX137" s="406"/>
      <c r="AY137" s="406"/>
      <c r="AZ137" s="406"/>
      <c r="BA137" s="406"/>
      <c r="BB137" s="406"/>
      <c r="BC137" s="406"/>
      <c r="BD137" s="406"/>
      <c r="BE137" s="406"/>
      <c r="BF137" s="406"/>
      <c r="BG137" s="406"/>
      <c r="BH137" s="406"/>
      <c r="BI137" s="406"/>
      <c r="BJ137" s="406"/>
      <c r="BK137" s="406"/>
      <c r="BL137" s="406"/>
      <c r="BM137" s="406"/>
      <c r="BN137" s="406"/>
      <c r="BO137" s="406"/>
      <c r="BP137" s="406"/>
      <c r="BQ137" s="406"/>
      <c r="BR137" s="406"/>
      <c r="BS137" s="406"/>
      <c r="BT137" s="406"/>
      <c r="BU137" s="406"/>
      <c r="BV137" s="406"/>
      <c r="BW137" s="406"/>
      <c r="BX137" s="406"/>
      <c r="BY137" s="406"/>
      <c r="BZ137" s="406"/>
      <c r="CA137" s="406"/>
      <c r="CB137" s="406"/>
      <c r="CC137" s="406"/>
      <c r="CD137" s="406"/>
      <c r="CE137" s="406"/>
      <c r="CF137" s="406"/>
      <c r="CG137" s="406"/>
      <c r="CH137" s="406"/>
      <c r="CI137" s="406"/>
      <c r="CJ137" s="406"/>
      <c r="CK137" s="406"/>
      <c r="CL137" s="406"/>
      <c r="CM137" s="406"/>
      <c r="CN137" s="406"/>
      <c r="CO137" s="406"/>
      <c r="CP137" s="406"/>
      <c r="CQ137" s="406"/>
      <c r="CR137" s="406"/>
      <c r="CS137" s="406"/>
      <c r="CT137" s="406"/>
      <c r="CU137" s="406"/>
      <c r="CV137" s="406"/>
      <c r="CW137" s="406"/>
      <c r="CX137" s="406"/>
      <c r="CY137" s="406"/>
      <c r="CZ137" s="406"/>
      <c r="DA137" s="406"/>
      <c r="DB137" s="406"/>
      <c r="DC137" s="406"/>
      <c r="DD137" s="406"/>
      <c r="DE137" s="406"/>
      <c r="DF137" s="406"/>
      <c r="DG137" s="406"/>
      <c r="DH137" s="406"/>
      <c r="DI137" s="406"/>
      <c r="DJ137" s="406"/>
      <c r="DK137" s="406"/>
      <c r="DL137" s="406"/>
      <c r="DM137" s="406"/>
      <c r="DN137" s="406"/>
      <c r="DO137" s="406"/>
      <c r="DP137" s="406"/>
      <c r="DQ137" s="406"/>
      <c r="DR137" s="406"/>
      <c r="DS137" s="406"/>
      <c r="DT137" s="406"/>
      <c r="DU137" s="406"/>
      <c r="DV137" s="406"/>
      <c r="DW137" s="406"/>
      <c r="DX137" s="406"/>
      <c r="DY137" s="406"/>
      <c r="DZ137" s="406"/>
      <c r="EA137" s="406"/>
      <c r="EB137" s="406"/>
      <c r="EC137" s="406"/>
      <c r="ED137" s="406"/>
      <c r="EE137" s="406"/>
      <c r="EF137" s="406"/>
      <c r="EG137" s="406"/>
      <c r="EH137" s="406"/>
      <c r="EI137" s="406"/>
      <c r="EJ137" s="406"/>
      <c r="EK137" s="406"/>
      <c r="EL137" s="406"/>
      <c r="EM137" s="406"/>
      <c r="EN137" s="406"/>
      <c r="EO137" s="406"/>
      <c r="EP137" s="406"/>
      <c r="EQ137" s="406"/>
      <c r="ER137" s="406"/>
      <c r="ES137" s="406"/>
      <c r="ET137" s="406"/>
      <c r="EU137" s="406"/>
      <c r="EV137" s="406"/>
      <c r="EW137" s="406"/>
      <c r="EX137" s="406"/>
      <c r="EY137" s="406"/>
      <c r="EZ137" s="406"/>
      <c r="FA137" s="406"/>
      <c r="FB137" s="406"/>
      <c r="FC137" s="406"/>
      <c r="FD137" s="406"/>
      <c r="FE137" s="406"/>
      <c r="FF137" s="406"/>
      <c r="FG137" s="406"/>
      <c r="FH137" s="406"/>
      <c r="FI137" s="406"/>
      <c r="FJ137" s="406"/>
      <c r="FK137" s="406"/>
      <c r="FL137" s="406"/>
      <c r="FM137" s="406"/>
      <c r="FN137" s="406"/>
      <c r="FO137" s="406"/>
      <c r="FP137" s="406"/>
      <c r="FQ137" s="406"/>
      <c r="FR137" s="406"/>
      <c r="FS137" s="406"/>
      <c r="FT137" s="406"/>
      <c r="FU137" s="406"/>
      <c r="FV137" s="406"/>
      <c r="FW137" s="406"/>
      <c r="FX137" s="406"/>
      <c r="FY137" s="406"/>
      <c r="FZ137" s="406"/>
      <c r="GA137" s="406"/>
      <c r="GB137" s="406"/>
      <c r="GC137" s="406"/>
      <c r="GD137" s="406"/>
      <c r="GE137" s="406"/>
      <c r="GF137" s="406"/>
      <c r="GG137" s="406"/>
      <c r="GH137" s="406"/>
      <c r="GI137" s="406"/>
      <c r="GJ137" s="406"/>
      <c r="GK137" s="406"/>
      <c r="GL137" s="406"/>
      <c r="GM137" s="406"/>
      <c r="GN137" s="406"/>
      <c r="GO137" s="406"/>
      <c r="GP137" s="406"/>
      <c r="GQ137" s="406"/>
      <c r="GR137" s="406"/>
      <c r="GS137" s="406"/>
      <c r="GT137" s="406"/>
      <c r="GU137" s="406"/>
      <c r="GV137" s="406"/>
      <c r="GW137" s="406"/>
      <c r="GX137" s="406"/>
      <c r="GY137" s="406"/>
      <c r="GZ137" s="406"/>
      <c r="HA137" s="406"/>
      <c r="HB137" s="406"/>
      <c r="HC137" s="406"/>
      <c r="HD137" s="406"/>
      <c r="HE137" s="406"/>
      <c r="HF137" s="406"/>
      <c r="HG137" s="406"/>
      <c r="HH137" s="406"/>
      <c r="HI137" s="406"/>
      <c r="HJ137" s="406"/>
      <c r="HK137" s="406"/>
      <c r="HL137" s="406"/>
      <c r="HM137" s="406"/>
      <c r="HN137" s="406"/>
      <c r="HO137" s="406"/>
      <c r="HP137" s="406"/>
      <c r="HQ137" s="406"/>
      <c r="HR137" s="406"/>
      <c r="HS137" s="406"/>
      <c r="HT137" s="406"/>
      <c r="HU137" s="406"/>
      <c r="HV137" s="406"/>
      <c r="HW137" s="406"/>
      <c r="HX137" s="406"/>
      <c r="HY137" s="406"/>
      <c r="HZ137" s="406"/>
      <c r="IA137" s="406"/>
      <c r="IB137" s="406"/>
      <c r="IC137" s="406"/>
      <c r="ID137" s="406"/>
      <c r="IE137" s="406"/>
      <c r="IF137" s="406"/>
      <c r="IG137" s="406"/>
      <c r="IH137" s="406"/>
      <c r="II137" s="406"/>
      <c r="IJ137" s="406"/>
      <c r="IK137" s="406"/>
      <c r="IL137" s="406"/>
      <c r="IM137" s="406"/>
      <c r="IN137" s="406"/>
      <c r="IO137" s="406"/>
      <c r="IP137" s="406"/>
      <c r="IQ137" s="406"/>
      <c r="IR137" s="406"/>
    </row>
    <row r="138" spans="1:252" s="356" customFormat="1" ht="25.5">
      <c r="A138" s="1176">
        <v>22</v>
      </c>
      <c r="B138" s="1177" t="s">
        <v>147</v>
      </c>
      <c r="C138" s="1177" t="s">
        <v>1102</v>
      </c>
      <c r="D138" s="1176">
        <v>2017</v>
      </c>
      <c r="E138" s="1176"/>
      <c r="F138" s="307" t="s">
        <v>1294</v>
      </c>
      <c r="G138" s="1123" t="s">
        <v>1293</v>
      </c>
      <c r="H138" s="801" t="s">
        <v>1099</v>
      </c>
      <c r="I138" s="726"/>
      <c r="J138" s="726"/>
      <c r="K138" s="1007"/>
      <c r="L138" s="727"/>
      <c r="M138" s="729"/>
      <c r="N138" s="728"/>
      <c r="O138" s="362"/>
      <c r="P138" s="362"/>
      <c r="Q138" s="362"/>
      <c r="R138" s="362"/>
      <c r="S138" s="440"/>
      <c r="T138" s="468"/>
      <c r="U138" s="471"/>
      <c r="V138" s="362"/>
      <c r="W138" s="484"/>
      <c r="X138" s="468"/>
      <c r="Y138" s="471"/>
      <c r="Z138" s="362"/>
      <c r="AA138" s="362"/>
      <c r="AB138" s="362"/>
      <c r="AC138" s="362"/>
      <c r="AD138" s="362"/>
      <c r="AE138" s="362"/>
      <c r="AF138" s="362"/>
      <c r="AG138" s="362"/>
      <c r="AH138" s="362"/>
      <c r="AI138" s="362"/>
      <c r="AJ138" s="362"/>
      <c r="AK138" s="362"/>
      <c r="AL138" s="362"/>
      <c r="AM138" s="362"/>
      <c r="AN138" s="362"/>
      <c r="AO138" s="362"/>
      <c r="AP138" s="362"/>
      <c r="AQ138" s="362"/>
      <c r="AR138" s="362"/>
      <c r="AS138" s="362"/>
      <c r="AT138" s="362"/>
      <c r="AU138" s="362"/>
      <c r="AV138" s="362"/>
      <c r="AW138" s="362"/>
      <c r="AX138" s="362"/>
      <c r="AY138" s="362"/>
      <c r="AZ138" s="362"/>
      <c r="BA138" s="362"/>
      <c r="BB138" s="362"/>
      <c r="BC138" s="362"/>
      <c r="BD138" s="362"/>
      <c r="BE138" s="362"/>
      <c r="BF138" s="362"/>
      <c r="BG138" s="362"/>
      <c r="BH138" s="362"/>
      <c r="BI138" s="362"/>
      <c r="BJ138" s="362"/>
      <c r="BK138" s="362"/>
      <c r="BL138" s="362"/>
      <c r="BM138" s="362"/>
      <c r="BN138" s="362"/>
      <c r="BO138" s="362"/>
      <c r="BP138" s="362"/>
      <c r="BQ138" s="362"/>
      <c r="BR138" s="362"/>
      <c r="BS138" s="362"/>
      <c r="BT138" s="362"/>
      <c r="BU138" s="362"/>
      <c r="BV138" s="362"/>
      <c r="BW138" s="362"/>
      <c r="BX138" s="362"/>
      <c r="BY138" s="362"/>
      <c r="BZ138" s="362"/>
      <c r="CA138" s="362"/>
      <c r="CB138" s="362"/>
      <c r="CC138" s="362"/>
      <c r="CD138" s="362"/>
      <c r="CE138" s="362"/>
      <c r="CF138" s="362"/>
      <c r="CG138" s="362"/>
      <c r="CH138" s="362"/>
      <c r="CI138" s="362"/>
      <c r="CJ138" s="362"/>
      <c r="CK138" s="362"/>
      <c r="CL138" s="362"/>
      <c r="CM138" s="362"/>
      <c r="CN138" s="362"/>
      <c r="CO138" s="362"/>
      <c r="CP138" s="362"/>
      <c r="CQ138" s="362"/>
      <c r="CR138" s="362"/>
      <c r="CS138" s="362"/>
      <c r="CT138" s="362"/>
      <c r="CU138" s="362"/>
      <c r="CV138" s="362"/>
      <c r="CW138" s="362"/>
      <c r="CX138" s="362"/>
      <c r="CY138" s="362"/>
      <c r="CZ138" s="362"/>
      <c r="DA138" s="362"/>
      <c r="DB138" s="362"/>
      <c r="DC138" s="362"/>
      <c r="DD138" s="362"/>
      <c r="DE138" s="362"/>
      <c r="DF138" s="362"/>
      <c r="DG138" s="362"/>
      <c r="DH138" s="362"/>
      <c r="DI138" s="362"/>
      <c r="DJ138" s="362"/>
      <c r="DK138" s="362"/>
      <c r="DL138" s="362"/>
      <c r="DM138" s="362"/>
      <c r="DN138" s="362"/>
      <c r="DO138" s="362"/>
      <c r="DP138" s="362"/>
      <c r="DQ138" s="362"/>
      <c r="DR138" s="362"/>
      <c r="DS138" s="362"/>
      <c r="DT138" s="362"/>
      <c r="DU138" s="362"/>
      <c r="DV138" s="362"/>
      <c r="DW138" s="362"/>
      <c r="DX138" s="362"/>
      <c r="DY138" s="362"/>
      <c r="DZ138" s="362"/>
      <c r="EA138" s="362"/>
      <c r="EB138" s="362"/>
      <c r="EC138" s="362"/>
      <c r="ED138" s="362"/>
      <c r="EE138" s="362"/>
      <c r="EF138" s="362"/>
      <c r="EG138" s="362"/>
      <c r="EH138" s="362"/>
      <c r="EI138" s="362"/>
      <c r="EJ138" s="362"/>
      <c r="EK138" s="362"/>
      <c r="EL138" s="362"/>
      <c r="EM138" s="362"/>
      <c r="EN138" s="362"/>
      <c r="EO138" s="362"/>
      <c r="EP138" s="362"/>
      <c r="EQ138" s="362"/>
      <c r="ER138" s="362"/>
      <c r="ES138" s="362"/>
      <c r="ET138" s="362"/>
      <c r="EU138" s="362"/>
      <c r="EV138" s="362"/>
      <c r="EW138" s="362"/>
      <c r="EX138" s="362"/>
      <c r="EY138" s="362"/>
      <c r="EZ138" s="362"/>
      <c r="FA138" s="362"/>
      <c r="FB138" s="362"/>
      <c r="FC138" s="362"/>
      <c r="FD138" s="362"/>
      <c r="FE138" s="362"/>
      <c r="FF138" s="362"/>
      <c r="FG138" s="362"/>
      <c r="FH138" s="362"/>
      <c r="FI138" s="362"/>
      <c r="FJ138" s="362"/>
      <c r="FK138" s="362"/>
      <c r="FL138" s="362"/>
      <c r="FM138" s="362"/>
      <c r="FN138" s="362"/>
      <c r="FO138" s="362"/>
      <c r="FP138" s="362"/>
      <c r="FQ138" s="362"/>
      <c r="FR138" s="362"/>
      <c r="FS138" s="362"/>
      <c r="FT138" s="362"/>
      <c r="FU138" s="362"/>
      <c r="FV138" s="362"/>
      <c r="FW138" s="362"/>
      <c r="FX138" s="362"/>
      <c r="FY138" s="362"/>
      <c r="FZ138" s="362"/>
      <c r="GA138" s="362"/>
      <c r="GB138" s="362"/>
      <c r="GC138" s="362"/>
      <c r="GD138" s="362"/>
      <c r="GE138" s="362"/>
      <c r="GF138" s="362"/>
      <c r="GG138" s="362"/>
      <c r="GH138" s="362"/>
      <c r="GI138" s="362"/>
      <c r="GJ138" s="362"/>
      <c r="GK138" s="362"/>
      <c r="GL138" s="362"/>
      <c r="GM138" s="362"/>
      <c r="GN138" s="362"/>
      <c r="GO138" s="362"/>
      <c r="GP138" s="362"/>
      <c r="GQ138" s="362"/>
      <c r="GR138" s="362"/>
      <c r="GS138" s="362"/>
      <c r="GT138" s="362"/>
      <c r="GU138" s="362"/>
      <c r="GV138" s="362"/>
      <c r="GW138" s="362"/>
      <c r="GX138" s="362"/>
      <c r="GY138" s="362"/>
      <c r="GZ138" s="362"/>
      <c r="HA138" s="362"/>
      <c r="HB138" s="362"/>
      <c r="HC138" s="362"/>
      <c r="HD138" s="362"/>
      <c r="HE138" s="362"/>
      <c r="HF138" s="362"/>
      <c r="HG138" s="362"/>
      <c r="HH138" s="362"/>
      <c r="HI138" s="362"/>
      <c r="HJ138" s="362"/>
      <c r="HK138" s="362"/>
      <c r="HL138" s="362"/>
      <c r="HM138" s="362"/>
      <c r="HN138" s="362"/>
      <c r="HO138" s="362"/>
      <c r="HP138" s="362"/>
      <c r="HQ138" s="362"/>
      <c r="HR138" s="362"/>
      <c r="HS138" s="362"/>
      <c r="HT138" s="362"/>
      <c r="HU138" s="362"/>
      <c r="HV138" s="362"/>
      <c r="HW138" s="362"/>
      <c r="HX138" s="362"/>
      <c r="HY138" s="362"/>
      <c r="HZ138" s="362"/>
      <c r="IA138" s="362"/>
      <c r="IB138" s="362"/>
      <c r="IC138" s="362"/>
      <c r="ID138" s="362"/>
      <c r="IE138" s="362"/>
      <c r="IF138" s="362"/>
      <c r="IG138" s="362"/>
      <c r="IH138" s="362"/>
      <c r="II138" s="362"/>
      <c r="IJ138" s="362"/>
      <c r="IK138" s="362"/>
      <c r="IL138" s="362"/>
      <c r="IM138" s="362"/>
      <c r="IN138" s="362"/>
      <c r="IO138" s="362"/>
      <c r="IP138" s="362"/>
      <c r="IQ138" s="362"/>
      <c r="IR138" s="362"/>
    </row>
    <row r="139" spans="1:252" s="356" customFormat="1" ht="12.75">
      <c r="A139" s="726"/>
      <c r="B139" s="733"/>
      <c r="C139" s="733"/>
      <c r="D139" s="733"/>
      <c r="E139" s="726"/>
      <c r="F139" s="726"/>
      <c r="G139" s="984"/>
      <c r="H139" s="845"/>
      <c r="I139" s="726"/>
      <c r="J139" s="726"/>
      <c r="K139" s="1007"/>
      <c r="L139" s="727"/>
      <c r="M139" s="729"/>
      <c r="N139" s="728"/>
      <c r="O139" s="362"/>
      <c r="P139" s="362"/>
      <c r="Q139" s="362"/>
      <c r="R139" s="362"/>
      <c r="S139" s="440"/>
      <c r="T139" s="468"/>
      <c r="U139" s="471"/>
      <c r="V139" s="362"/>
      <c r="W139" s="484"/>
      <c r="X139" s="468"/>
      <c r="Y139" s="471"/>
      <c r="Z139" s="362"/>
      <c r="AA139" s="362"/>
      <c r="AB139" s="362"/>
      <c r="AC139" s="362"/>
      <c r="AD139" s="362"/>
      <c r="AE139" s="362"/>
      <c r="AF139" s="362"/>
      <c r="AG139" s="362"/>
      <c r="AH139" s="362"/>
      <c r="AI139" s="362"/>
      <c r="AJ139" s="362"/>
      <c r="AK139" s="362"/>
      <c r="AL139" s="362"/>
      <c r="AM139" s="362"/>
      <c r="AN139" s="362"/>
      <c r="AO139" s="362"/>
      <c r="AP139" s="362"/>
      <c r="AQ139" s="362"/>
      <c r="AR139" s="362"/>
      <c r="AS139" s="362"/>
      <c r="AT139" s="362"/>
      <c r="AU139" s="362"/>
      <c r="AV139" s="362"/>
      <c r="AW139" s="362"/>
      <c r="AX139" s="362"/>
      <c r="AY139" s="362"/>
      <c r="AZ139" s="362"/>
      <c r="BA139" s="362"/>
      <c r="BB139" s="362"/>
      <c r="BC139" s="362"/>
      <c r="BD139" s="362"/>
      <c r="BE139" s="362"/>
      <c r="BF139" s="362"/>
      <c r="BG139" s="362"/>
      <c r="BH139" s="362"/>
      <c r="BI139" s="362"/>
      <c r="BJ139" s="362"/>
      <c r="BK139" s="362"/>
      <c r="BL139" s="362"/>
      <c r="BM139" s="362"/>
      <c r="BN139" s="362"/>
      <c r="BO139" s="362"/>
      <c r="BP139" s="362"/>
      <c r="BQ139" s="362"/>
      <c r="BR139" s="362"/>
      <c r="BS139" s="362"/>
      <c r="BT139" s="362"/>
      <c r="BU139" s="362"/>
      <c r="BV139" s="362"/>
      <c r="BW139" s="362"/>
      <c r="BX139" s="362"/>
      <c r="BY139" s="362"/>
      <c r="BZ139" s="362"/>
      <c r="CA139" s="362"/>
      <c r="CB139" s="362"/>
      <c r="CC139" s="362"/>
      <c r="CD139" s="362"/>
      <c r="CE139" s="362"/>
      <c r="CF139" s="362"/>
      <c r="CG139" s="362"/>
      <c r="CH139" s="362"/>
      <c r="CI139" s="362"/>
      <c r="CJ139" s="362"/>
      <c r="CK139" s="362"/>
      <c r="CL139" s="362"/>
      <c r="CM139" s="362"/>
      <c r="CN139" s="362"/>
      <c r="CO139" s="362"/>
      <c r="CP139" s="362"/>
      <c r="CQ139" s="362"/>
      <c r="CR139" s="362"/>
      <c r="CS139" s="362"/>
      <c r="CT139" s="362"/>
      <c r="CU139" s="362"/>
      <c r="CV139" s="362"/>
      <c r="CW139" s="362"/>
      <c r="CX139" s="362"/>
      <c r="CY139" s="362"/>
      <c r="CZ139" s="362"/>
      <c r="DA139" s="362"/>
      <c r="DB139" s="362"/>
      <c r="DC139" s="362"/>
      <c r="DD139" s="362"/>
      <c r="DE139" s="362"/>
      <c r="DF139" s="362"/>
      <c r="DG139" s="362"/>
      <c r="DH139" s="362"/>
      <c r="DI139" s="362"/>
      <c r="DJ139" s="362"/>
      <c r="DK139" s="362"/>
      <c r="DL139" s="362"/>
      <c r="DM139" s="362"/>
      <c r="DN139" s="362"/>
      <c r="DO139" s="362"/>
      <c r="DP139" s="362"/>
      <c r="DQ139" s="362"/>
      <c r="DR139" s="362"/>
      <c r="DS139" s="362"/>
      <c r="DT139" s="362"/>
      <c r="DU139" s="362"/>
      <c r="DV139" s="362"/>
      <c r="DW139" s="362"/>
      <c r="DX139" s="362"/>
      <c r="DY139" s="362"/>
      <c r="DZ139" s="362"/>
      <c r="EA139" s="362"/>
      <c r="EB139" s="362"/>
      <c r="EC139" s="362"/>
      <c r="ED139" s="362"/>
      <c r="EE139" s="362"/>
      <c r="EF139" s="362"/>
      <c r="EG139" s="362"/>
      <c r="EH139" s="362"/>
      <c r="EI139" s="362"/>
      <c r="EJ139" s="362"/>
      <c r="EK139" s="362"/>
      <c r="EL139" s="362"/>
      <c r="EM139" s="362"/>
      <c r="EN139" s="362"/>
      <c r="EO139" s="362"/>
      <c r="EP139" s="362"/>
      <c r="EQ139" s="362"/>
      <c r="ER139" s="362"/>
      <c r="ES139" s="362"/>
      <c r="ET139" s="362"/>
      <c r="EU139" s="362"/>
      <c r="EV139" s="362"/>
      <c r="EW139" s="362"/>
      <c r="EX139" s="362"/>
      <c r="EY139" s="362"/>
      <c r="EZ139" s="362"/>
      <c r="FA139" s="362"/>
      <c r="FB139" s="362"/>
      <c r="FC139" s="362"/>
      <c r="FD139" s="362"/>
      <c r="FE139" s="362"/>
      <c r="FF139" s="362"/>
      <c r="FG139" s="362"/>
      <c r="FH139" s="362"/>
      <c r="FI139" s="362"/>
      <c r="FJ139" s="362"/>
      <c r="FK139" s="362"/>
      <c r="FL139" s="362"/>
      <c r="FM139" s="362"/>
      <c r="FN139" s="362"/>
      <c r="FO139" s="362"/>
      <c r="FP139" s="362"/>
      <c r="FQ139" s="362"/>
      <c r="FR139" s="362"/>
      <c r="FS139" s="362"/>
      <c r="FT139" s="362"/>
      <c r="FU139" s="362"/>
      <c r="FV139" s="362"/>
      <c r="FW139" s="362"/>
      <c r="FX139" s="362"/>
      <c r="FY139" s="362"/>
      <c r="FZ139" s="362"/>
      <c r="GA139" s="362"/>
      <c r="GB139" s="362"/>
      <c r="GC139" s="362"/>
      <c r="GD139" s="362"/>
      <c r="GE139" s="362"/>
      <c r="GF139" s="362"/>
      <c r="GG139" s="362"/>
      <c r="GH139" s="362"/>
      <c r="GI139" s="362"/>
      <c r="GJ139" s="362"/>
      <c r="GK139" s="362"/>
      <c r="GL139" s="362"/>
      <c r="GM139" s="362"/>
      <c r="GN139" s="362"/>
      <c r="GO139" s="362"/>
      <c r="GP139" s="362"/>
      <c r="GQ139" s="362"/>
      <c r="GR139" s="362"/>
      <c r="GS139" s="362"/>
      <c r="GT139" s="362"/>
      <c r="GU139" s="362"/>
      <c r="GV139" s="362"/>
      <c r="GW139" s="362"/>
      <c r="GX139" s="362"/>
      <c r="GY139" s="362"/>
      <c r="GZ139" s="362"/>
      <c r="HA139" s="362"/>
      <c r="HB139" s="362"/>
      <c r="HC139" s="362"/>
      <c r="HD139" s="362"/>
      <c r="HE139" s="362"/>
      <c r="HF139" s="362"/>
      <c r="HG139" s="362"/>
      <c r="HH139" s="362"/>
      <c r="HI139" s="362"/>
      <c r="HJ139" s="362"/>
      <c r="HK139" s="362"/>
      <c r="HL139" s="362"/>
      <c r="HM139" s="362"/>
      <c r="HN139" s="362"/>
      <c r="HO139" s="362"/>
      <c r="HP139" s="362"/>
      <c r="HQ139" s="362"/>
      <c r="HR139" s="362"/>
      <c r="HS139" s="362"/>
      <c r="HT139" s="362"/>
      <c r="HU139" s="362"/>
      <c r="HV139" s="362"/>
      <c r="HW139" s="362"/>
      <c r="HX139" s="362"/>
      <c r="HY139" s="362"/>
      <c r="HZ139" s="362"/>
      <c r="IA139" s="362"/>
      <c r="IB139" s="362"/>
      <c r="IC139" s="362"/>
      <c r="ID139" s="362"/>
      <c r="IE139" s="362"/>
      <c r="IF139" s="362"/>
      <c r="IG139" s="362"/>
      <c r="IH139" s="362"/>
      <c r="II139" s="362"/>
      <c r="IJ139" s="362"/>
      <c r="IK139" s="362"/>
      <c r="IL139" s="362"/>
      <c r="IM139" s="362"/>
      <c r="IN139" s="362"/>
      <c r="IO139" s="362"/>
      <c r="IP139" s="362"/>
      <c r="IQ139" s="362"/>
      <c r="IR139" s="362"/>
    </row>
    <row r="140" spans="1:252" s="356" customFormat="1" ht="12.75">
      <c r="A140" s="726"/>
      <c r="B140" s="733"/>
      <c r="C140" s="733"/>
      <c r="D140" s="733"/>
      <c r="E140" s="726"/>
      <c r="F140" s="726"/>
      <c r="G140" s="984"/>
      <c r="H140" s="845"/>
      <c r="I140" s="726"/>
      <c r="J140" s="726"/>
      <c r="K140" s="1007"/>
      <c r="L140" s="727"/>
      <c r="M140" s="701"/>
      <c r="N140" s="728"/>
      <c r="O140" s="362"/>
      <c r="P140" s="362"/>
      <c r="Q140" s="362"/>
      <c r="R140" s="362"/>
      <c r="S140" s="440"/>
      <c r="T140" s="468"/>
      <c r="U140" s="471"/>
      <c r="V140" s="362"/>
      <c r="W140" s="484"/>
      <c r="X140" s="468"/>
      <c r="Y140" s="471"/>
      <c r="Z140" s="362"/>
      <c r="AA140" s="362"/>
      <c r="AB140" s="362"/>
      <c r="AC140" s="362"/>
      <c r="AD140" s="362"/>
      <c r="AE140" s="362"/>
      <c r="AF140" s="362"/>
      <c r="AG140" s="362"/>
      <c r="AH140" s="362"/>
      <c r="AI140" s="362"/>
      <c r="AJ140" s="362"/>
      <c r="AK140" s="362"/>
      <c r="AL140" s="362"/>
      <c r="AM140" s="362"/>
      <c r="AN140" s="362"/>
      <c r="AO140" s="362"/>
      <c r="AP140" s="362"/>
      <c r="AQ140" s="362"/>
      <c r="AR140" s="362"/>
      <c r="AS140" s="362"/>
      <c r="AT140" s="362"/>
      <c r="AU140" s="362"/>
      <c r="AV140" s="362"/>
      <c r="AW140" s="362"/>
      <c r="AX140" s="362"/>
      <c r="AY140" s="362"/>
      <c r="AZ140" s="362"/>
      <c r="BA140" s="362"/>
      <c r="BB140" s="362"/>
      <c r="BC140" s="362"/>
      <c r="BD140" s="362"/>
      <c r="BE140" s="362"/>
      <c r="BF140" s="362"/>
      <c r="BG140" s="362"/>
      <c r="BH140" s="362"/>
      <c r="BI140" s="362"/>
      <c r="BJ140" s="362"/>
      <c r="BK140" s="362"/>
      <c r="BL140" s="362"/>
      <c r="BM140" s="362"/>
      <c r="BN140" s="362"/>
      <c r="BO140" s="362"/>
      <c r="BP140" s="362"/>
      <c r="BQ140" s="362"/>
      <c r="BR140" s="362"/>
      <c r="BS140" s="362"/>
      <c r="BT140" s="362"/>
      <c r="BU140" s="362"/>
      <c r="BV140" s="362"/>
      <c r="BW140" s="362"/>
      <c r="BX140" s="362"/>
      <c r="BY140" s="362"/>
      <c r="BZ140" s="362"/>
      <c r="CA140" s="362"/>
      <c r="CB140" s="362"/>
      <c r="CC140" s="362"/>
      <c r="CD140" s="362"/>
      <c r="CE140" s="362"/>
      <c r="CF140" s="362"/>
      <c r="CG140" s="362"/>
      <c r="CH140" s="362"/>
      <c r="CI140" s="362"/>
      <c r="CJ140" s="362"/>
      <c r="CK140" s="362"/>
      <c r="CL140" s="362"/>
      <c r="CM140" s="362"/>
      <c r="CN140" s="362"/>
      <c r="CO140" s="362"/>
      <c r="CP140" s="362"/>
      <c r="CQ140" s="362"/>
      <c r="CR140" s="362"/>
      <c r="CS140" s="362"/>
      <c r="CT140" s="362"/>
      <c r="CU140" s="362"/>
      <c r="CV140" s="362"/>
      <c r="CW140" s="362"/>
      <c r="CX140" s="362"/>
      <c r="CY140" s="362"/>
      <c r="CZ140" s="362"/>
      <c r="DA140" s="362"/>
      <c r="DB140" s="362"/>
      <c r="DC140" s="362"/>
      <c r="DD140" s="362"/>
      <c r="DE140" s="362"/>
      <c r="DF140" s="362"/>
      <c r="DG140" s="362"/>
      <c r="DH140" s="362"/>
      <c r="DI140" s="362"/>
      <c r="DJ140" s="362"/>
      <c r="DK140" s="362"/>
      <c r="DL140" s="362"/>
      <c r="DM140" s="362"/>
      <c r="DN140" s="362"/>
      <c r="DO140" s="362"/>
      <c r="DP140" s="362"/>
      <c r="DQ140" s="362"/>
      <c r="DR140" s="362"/>
      <c r="DS140" s="362"/>
      <c r="DT140" s="362"/>
      <c r="DU140" s="362"/>
      <c r="DV140" s="362"/>
      <c r="DW140" s="362"/>
      <c r="DX140" s="362"/>
      <c r="DY140" s="362"/>
      <c r="DZ140" s="362"/>
      <c r="EA140" s="362"/>
      <c r="EB140" s="362"/>
      <c r="EC140" s="362"/>
      <c r="ED140" s="362"/>
      <c r="EE140" s="362"/>
      <c r="EF140" s="362"/>
      <c r="EG140" s="362"/>
      <c r="EH140" s="362"/>
      <c r="EI140" s="362"/>
      <c r="EJ140" s="362"/>
      <c r="EK140" s="362"/>
      <c r="EL140" s="362"/>
      <c r="EM140" s="362"/>
      <c r="EN140" s="362"/>
      <c r="EO140" s="362"/>
      <c r="EP140" s="362"/>
      <c r="EQ140" s="362"/>
      <c r="ER140" s="362"/>
      <c r="ES140" s="362"/>
      <c r="ET140" s="362"/>
      <c r="EU140" s="362"/>
      <c r="EV140" s="362"/>
      <c r="EW140" s="362"/>
      <c r="EX140" s="362"/>
      <c r="EY140" s="362"/>
      <c r="EZ140" s="362"/>
      <c r="FA140" s="362"/>
      <c r="FB140" s="362"/>
      <c r="FC140" s="362"/>
      <c r="FD140" s="362"/>
      <c r="FE140" s="362"/>
      <c r="FF140" s="362"/>
      <c r="FG140" s="362"/>
      <c r="FH140" s="362"/>
      <c r="FI140" s="362"/>
      <c r="FJ140" s="362"/>
      <c r="FK140" s="362"/>
      <c r="FL140" s="362"/>
      <c r="FM140" s="362"/>
      <c r="FN140" s="362"/>
      <c r="FO140" s="362"/>
      <c r="FP140" s="362"/>
      <c r="FQ140" s="362"/>
      <c r="FR140" s="362"/>
      <c r="FS140" s="362"/>
      <c r="FT140" s="362"/>
      <c r="FU140" s="362"/>
      <c r="FV140" s="362"/>
      <c r="FW140" s="362"/>
      <c r="FX140" s="362"/>
      <c r="FY140" s="362"/>
      <c r="FZ140" s="362"/>
      <c r="GA140" s="362"/>
      <c r="GB140" s="362"/>
      <c r="GC140" s="362"/>
      <c r="GD140" s="362"/>
      <c r="GE140" s="362"/>
      <c r="GF140" s="362"/>
      <c r="GG140" s="362"/>
      <c r="GH140" s="362"/>
      <c r="GI140" s="362"/>
      <c r="GJ140" s="362"/>
      <c r="GK140" s="362"/>
      <c r="GL140" s="362"/>
      <c r="GM140" s="362"/>
      <c r="GN140" s="362"/>
      <c r="GO140" s="362"/>
      <c r="GP140" s="362"/>
      <c r="GQ140" s="362"/>
      <c r="GR140" s="362"/>
      <c r="GS140" s="362"/>
      <c r="GT140" s="362"/>
      <c r="GU140" s="362"/>
      <c r="GV140" s="362"/>
      <c r="GW140" s="362"/>
      <c r="GX140" s="362"/>
      <c r="GY140" s="362"/>
      <c r="GZ140" s="362"/>
      <c r="HA140" s="362"/>
      <c r="HB140" s="362"/>
      <c r="HC140" s="362"/>
      <c r="HD140" s="362"/>
      <c r="HE140" s="362"/>
      <c r="HF140" s="362"/>
      <c r="HG140" s="362"/>
      <c r="HH140" s="362"/>
      <c r="HI140" s="362"/>
      <c r="HJ140" s="362"/>
      <c r="HK140" s="362"/>
      <c r="HL140" s="362"/>
      <c r="HM140" s="362"/>
      <c r="HN140" s="362"/>
      <c r="HO140" s="362"/>
      <c r="HP140" s="362"/>
      <c r="HQ140" s="362"/>
      <c r="HR140" s="362"/>
      <c r="HS140" s="362"/>
      <c r="HT140" s="362"/>
      <c r="HU140" s="362"/>
      <c r="HV140" s="362"/>
      <c r="HW140" s="362"/>
      <c r="HX140" s="362"/>
      <c r="HY140" s="362"/>
      <c r="HZ140" s="362"/>
      <c r="IA140" s="362"/>
      <c r="IB140" s="362"/>
      <c r="IC140" s="362"/>
      <c r="ID140" s="362"/>
      <c r="IE140" s="362"/>
      <c r="IF140" s="362"/>
      <c r="IG140" s="362"/>
      <c r="IH140" s="362"/>
      <c r="II140" s="362"/>
      <c r="IJ140" s="362"/>
      <c r="IK140" s="362"/>
      <c r="IL140" s="362"/>
      <c r="IM140" s="362"/>
      <c r="IN140" s="362"/>
      <c r="IO140" s="362"/>
      <c r="IP140" s="362"/>
      <c r="IQ140" s="362"/>
      <c r="IR140" s="362"/>
    </row>
    <row r="141" spans="1:252" s="356" customFormat="1" ht="12.75">
      <c r="A141" s="726"/>
      <c r="B141" s="733"/>
      <c r="C141" s="733"/>
      <c r="D141" s="733"/>
      <c r="E141" s="726"/>
      <c r="F141" s="726"/>
      <c r="G141" s="984"/>
      <c r="H141" s="845"/>
      <c r="I141" s="726"/>
      <c r="J141" s="726"/>
      <c r="K141" s="1007"/>
      <c r="L141" s="727"/>
      <c r="M141" s="701"/>
      <c r="N141" s="728"/>
      <c r="O141" s="362"/>
      <c r="P141" s="362"/>
      <c r="Q141" s="362"/>
      <c r="R141" s="362"/>
      <c r="S141" s="440"/>
      <c r="T141" s="468"/>
      <c r="U141" s="471"/>
      <c r="V141" s="362"/>
      <c r="W141" s="484"/>
      <c r="X141" s="468"/>
      <c r="Y141" s="471"/>
      <c r="Z141" s="362"/>
      <c r="AA141" s="362"/>
      <c r="AB141" s="362"/>
      <c r="AC141" s="362"/>
      <c r="AD141" s="362"/>
      <c r="AE141" s="362"/>
      <c r="AF141" s="362"/>
      <c r="AG141" s="362"/>
      <c r="AH141" s="362"/>
      <c r="AI141" s="362"/>
      <c r="AJ141" s="362"/>
      <c r="AK141" s="362"/>
      <c r="AL141" s="362"/>
      <c r="AM141" s="362"/>
      <c r="AN141" s="362"/>
      <c r="AO141" s="362"/>
      <c r="AP141" s="362"/>
      <c r="AQ141" s="362"/>
      <c r="AR141" s="362"/>
      <c r="AS141" s="362"/>
      <c r="AT141" s="362"/>
      <c r="AU141" s="362"/>
      <c r="AV141" s="362"/>
      <c r="AW141" s="362"/>
      <c r="AX141" s="362"/>
      <c r="AY141" s="362"/>
      <c r="AZ141" s="362"/>
      <c r="BA141" s="362"/>
      <c r="BB141" s="362"/>
      <c r="BC141" s="362"/>
      <c r="BD141" s="362"/>
      <c r="BE141" s="362"/>
      <c r="BF141" s="362"/>
      <c r="BG141" s="362"/>
      <c r="BH141" s="362"/>
      <c r="BI141" s="362"/>
      <c r="BJ141" s="362"/>
      <c r="BK141" s="362"/>
      <c r="BL141" s="362"/>
      <c r="BM141" s="362"/>
      <c r="BN141" s="362"/>
      <c r="BO141" s="362"/>
      <c r="BP141" s="362"/>
      <c r="BQ141" s="362"/>
      <c r="BR141" s="362"/>
      <c r="BS141" s="362"/>
      <c r="BT141" s="362"/>
      <c r="BU141" s="362"/>
      <c r="BV141" s="362"/>
      <c r="BW141" s="362"/>
      <c r="BX141" s="362"/>
      <c r="BY141" s="362"/>
      <c r="BZ141" s="362"/>
      <c r="CA141" s="362"/>
      <c r="CB141" s="362"/>
      <c r="CC141" s="362"/>
      <c r="CD141" s="362"/>
      <c r="CE141" s="362"/>
      <c r="CF141" s="362"/>
      <c r="CG141" s="362"/>
      <c r="CH141" s="362"/>
      <c r="CI141" s="362"/>
      <c r="CJ141" s="362"/>
      <c r="CK141" s="362"/>
      <c r="CL141" s="362"/>
      <c r="CM141" s="362"/>
      <c r="CN141" s="362"/>
      <c r="CO141" s="362"/>
      <c r="CP141" s="362"/>
      <c r="CQ141" s="362"/>
      <c r="CR141" s="362"/>
      <c r="CS141" s="362"/>
      <c r="CT141" s="362"/>
      <c r="CU141" s="362"/>
      <c r="CV141" s="362"/>
      <c r="CW141" s="362"/>
      <c r="CX141" s="362"/>
      <c r="CY141" s="362"/>
      <c r="CZ141" s="362"/>
      <c r="DA141" s="362"/>
      <c r="DB141" s="362"/>
      <c r="DC141" s="362"/>
      <c r="DD141" s="362"/>
      <c r="DE141" s="362"/>
      <c r="DF141" s="362"/>
      <c r="DG141" s="362"/>
      <c r="DH141" s="362"/>
      <c r="DI141" s="362"/>
      <c r="DJ141" s="362"/>
      <c r="DK141" s="362"/>
      <c r="DL141" s="362"/>
      <c r="DM141" s="362"/>
      <c r="DN141" s="362"/>
      <c r="DO141" s="362"/>
      <c r="DP141" s="362"/>
      <c r="DQ141" s="362"/>
      <c r="DR141" s="362"/>
      <c r="DS141" s="362"/>
      <c r="DT141" s="362"/>
      <c r="DU141" s="362"/>
      <c r="DV141" s="362"/>
      <c r="DW141" s="362"/>
      <c r="DX141" s="362"/>
      <c r="DY141" s="362"/>
      <c r="DZ141" s="362"/>
      <c r="EA141" s="362"/>
      <c r="EB141" s="362"/>
      <c r="EC141" s="362"/>
      <c r="ED141" s="362"/>
      <c r="EE141" s="362"/>
      <c r="EF141" s="362"/>
      <c r="EG141" s="362"/>
      <c r="EH141" s="362"/>
      <c r="EI141" s="362"/>
      <c r="EJ141" s="362"/>
      <c r="EK141" s="362"/>
      <c r="EL141" s="362"/>
      <c r="EM141" s="362"/>
      <c r="EN141" s="362"/>
      <c r="EO141" s="362"/>
      <c r="EP141" s="362"/>
      <c r="EQ141" s="362"/>
      <c r="ER141" s="362"/>
      <c r="ES141" s="362"/>
      <c r="ET141" s="362"/>
      <c r="EU141" s="362"/>
      <c r="EV141" s="362"/>
      <c r="EW141" s="362"/>
      <c r="EX141" s="362"/>
      <c r="EY141" s="362"/>
      <c r="EZ141" s="362"/>
      <c r="FA141" s="362"/>
      <c r="FB141" s="362"/>
      <c r="FC141" s="362"/>
      <c r="FD141" s="362"/>
      <c r="FE141" s="362"/>
      <c r="FF141" s="362"/>
      <c r="FG141" s="362"/>
      <c r="FH141" s="362"/>
      <c r="FI141" s="362"/>
      <c r="FJ141" s="362"/>
      <c r="FK141" s="362"/>
      <c r="FL141" s="362"/>
      <c r="FM141" s="362"/>
      <c r="FN141" s="362"/>
      <c r="FO141" s="362"/>
      <c r="FP141" s="362"/>
      <c r="FQ141" s="362"/>
      <c r="FR141" s="362"/>
      <c r="FS141" s="362"/>
      <c r="FT141" s="362"/>
      <c r="FU141" s="362"/>
      <c r="FV141" s="362"/>
      <c r="FW141" s="362"/>
      <c r="FX141" s="362"/>
      <c r="FY141" s="362"/>
      <c r="FZ141" s="362"/>
      <c r="GA141" s="362"/>
      <c r="GB141" s="362"/>
      <c r="GC141" s="362"/>
      <c r="GD141" s="362"/>
      <c r="GE141" s="362"/>
      <c r="GF141" s="362"/>
      <c r="GG141" s="362"/>
      <c r="GH141" s="362"/>
      <c r="GI141" s="362"/>
      <c r="GJ141" s="362"/>
      <c r="GK141" s="362"/>
      <c r="GL141" s="362"/>
      <c r="GM141" s="362"/>
      <c r="GN141" s="362"/>
      <c r="GO141" s="362"/>
      <c r="GP141" s="362"/>
      <c r="GQ141" s="362"/>
      <c r="GR141" s="362"/>
      <c r="GS141" s="362"/>
      <c r="GT141" s="362"/>
      <c r="GU141" s="362"/>
      <c r="GV141" s="362"/>
      <c r="GW141" s="362"/>
      <c r="GX141" s="362"/>
      <c r="GY141" s="362"/>
      <c r="GZ141" s="362"/>
      <c r="HA141" s="362"/>
      <c r="HB141" s="362"/>
      <c r="HC141" s="362"/>
      <c r="HD141" s="362"/>
      <c r="HE141" s="362"/>
      <c r="HF141" s="362"/>
      <c r="HG141" s="362"/>
      <c r="HH141" s="362"/>
      <c r="HI141" s="362"/>
      <c r="HJ141" s="362"/>
      <c r="HK141" s="362"/>
      <c r="HL141" s="362"/>
      <c r="HM141" s="362"/>
      <c r="HN141" s="362"/>
      <c r="HO141" s="362"/>
      <c r="HP141" s="362"/>
      <c r="HQ141" s="362"/>
      <c r="HR141" s="362"/>
      <c r="HS141" s="362"/>
      <c r="HT141" s="362"/>
      <c r="HU141" s="362"/>
      <c r="HV141" s="362"/>
      <c r="HW141" s="362"/>
      <c r="HX141" s="362"/>
      <c r="HY141" s="362"/>
      <c r="HZ141" s="362"/>
      <c r="IA141" s="362"/>
      <c r="IB141" s="362"/>
      <c r="IC141" s="362"/>
      <c r="ID141" s="362"/>
      <c r="IE141" s="362"/>
      <c r="IF141" s="362"/>
      <c r="IG141" s="362"/>
      <c r="IH141" s="362"/>
      <c r="II141" s="362"/>
      <c r="IJ141" s="362"/>
      <c r="IK141" s="362"/>
      <c r="IL141" s="362"/>
      <c r="IM141" s="362"/>
      <c r="IN141" s="362"/>
      <c r="IO141" s="362"/>
      <c r="IP141" s="362"/>
      <c r="IQ141" s="362"/>
      <c r="IR141" s="362"/>
    </row>
    <row r="142" spans="1:252" s="351" customFormat="1" ht="12.75">
      <c r="A142" s="361"/>
      <c r="B142" s="361"/>
      <c r="C142" s="361"/>
      <c r="D142" s="361"/>
      <c r="E142" s="361"/>
      <c r="F142" s="361"/>
      <c r="G142" s="979"/>
      <c r="H142" s="876"/>
      <c r="I142" s="361"/>
      <c r="J142" s="361"/>
      <c r="K142" s="1007"/>
      <c r="L142" s="723"/>
      <c r="M142" s="701"/>
      <c r="N142" s="724"/>
      <c r="O142" s="327"/>
      <c r="P142" s="327"/>
      <c r="Q142" s="327"/>
      <c r="R142" s="327"/>
      <c r="S142" s="437"/>
      <c r="T142" s="468"/>
      <c r="U142" s="471"/>
      <c r="V142" s="327"/>
      <c r="W142" s="484"/>
      <c r="X142" s="468"/>
      <c r="Y142" s="471"/>
      <c r="Z142" s="327"/>
      <c r="AA142" s="327"/>
      <c r="AB142" s="327"/>
      <c r="AC142" s="327"/>
      <c r="AD142" s="327"/>
      <c r="AE142" s="327"/>
      <c r="AF142" s="327"/>
      <c r="AG142" s="327"/>
      <c r="AH142" s="327"/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W142" s="327"/>
      <c r="AX142" s="327"/>
      <c r="AY142" s="327"/>
      <c r="AZ142" s="327"/>
      <c r="BA142" s="327"/>
      <c r="BB142" s="327"/>
      <c r="BC142" s="327"/>
      <c r="BD142" s="327"/>
      <c r="BE142" s="327"/>
      <c r="BF142" s="327"/>
      <c r="BG142" s="327"/>
      <c r="BH142" s="327"/>
      <c r="BI142" s="327"/>
      <c r="BJ142" s="327"/>
      <c r="BK142" s="327"/>
      <c r="BL142" s="327"/>
      <c r="BM142" s="327"/>
      <c r="BN142" s="327"/>
      <c r="BO142" s="327"/>
      <c r="BP142" s="327"/>
      <c r="BQ142" s="327"/>
      <c r="BR142" s="327"/>
      <c r="BS142" s="327"/>
      <c r="BT142" s="327"/>
      <c r="BU142" s="327"/>
      <c r="BV142" s="327"/>
      <c r="BW142" s="327"/>
      <c r="BX142" s="327"/>
      <c r="BY142" s="327"/>
      <c r="BZ142" s="327"/>
      <c r="CA142" s="327"/>
      <c r="CB142" s="327"/>
      <c r="CC142" s="327"/>
      <c r="CD142" s="327"/>
      <c r="CE142" s="327"/>
      <c r="CF142" s="327"/>
      <c r="CG142" s="327"/>
      <c r="CH142" s="327"/>
      <c r="CI142" s="327"/>
      <c r="CJ142" s="327"/>
      <c r="CK142" s="327"/>
      <c r="CL142" s="327"/>
      <c r="CM142" s="327"/>
      <c r="CN142" s="327"/>
      <c r="CO142" s="327"/>
      <c r="CP142" s="327"/>
      <c r="CQ142" s="327"/>
      <c r="CR142" s="327"/>
      <c r="CS142" s="327"/>
      <c r="CT142" s="327"/>
      <c r="CU142" s="327"/>
      <c r="CV142" s="327"/>
      <c r="CW142" s="327"/>
      <c r="CX142" s="327"/>
      <c r="CY142" s="327"/>
      <c r="CZ142" s="327"/>
      <c r="DA142" s="327"/>
      <c r="DB142" s="327"/>
      <c r="DC142" s="327"/>
      <c r="DD142" s="327"/>
      <c r="DE142" s="327"/>
      <c r="DF142" s="327"/>
      <c r="DG142" s="327"/>
      <c r="DH142" s="327"/>
      <c r="DI142" s="327"/>
      <c r="DJ142" s="327"/>
      <c r="DK142" s="327"/>
      <c r="DL142" s="327"/>
      <c r="DM142" s="327"/>
      <c r="DN142" s="327"/>
      <c r="DO142" s="327"/>
      <c r="DP142" s="327"/>
      <c r="DQ142" s="327"/>
      <c r="DR142" s="327"/>
      <c r="DS142" s="327"/>
      <c r="DT142" s="327"/>
      <c r="DU142" s="327"/>
      <c r="DV142" s="327"/>
      <c r="DW142" s="327"/>
      <c r="DX142" s="327"/>
      <c r="DY142" s="327"/>
      <c r="DZ142" s="327"/>
      <c r="EA142" s="327"/>
      <c r="EB142" s="327"/>
      <c r="EC142" s="327"/>
      <c r="ED142" s="327"/>
      <c r="EE142" s="327"/>
      <c r="EF142" s="327"/>
      <c r="EG142" s="327"/>
      <c r="EH142" s="327"/>
      <c r="EI142" s="327"/>
      <c r="EJ142" s="327"/>
      <c r="EK142" s="327"/>
      <c r="EL142" s="327"/>
      <c r="EM142" s="327"/>
      <c r="EN142" s="327"/>
      <c r="EO142" s="327"/>
      <c r="EP142" s="327"/>
      <c r="EQ142" s="327"/>
      <c r="ER142" s="327"/>
      <c r="ES142" s="327"/>
      <c r="ET142" s="327"/>
      <c r="EU142" s="327"/>
      <c r="EV142" s="327"/>
      <c r="EW142" s="327"/>
      <c r="EX142" s="327"/>
      <c r="EY142" s="327"/>
      <c r="EZ142" s="327"/>
      <c r="FA142" s="327"/>
      <c r="FB142" s="327"/>
      <c r="FC142" s="327"/>
      <c r="FD142" s="327"/>
      <c r="FE142" s="327"/>
      <c r="FF142" s="327"/>
      <c r="FG142" s="327"/>
      <c r="FH142" s="327"/>
      <c r="FI142" s="327"/>
      <c r="FJ142" s="327"/>
      <c r="FK142" s="327"/>
      <c r="FL142" s="327"/>
      <c r="FM142" s="327"/>
      <c r="FN142" s="327"/>
      <c r="FO142" s="327"/>
      <c r="FP142" s="327"/>
      <c r="FQ142" s="327"/>
      <c r="FR142" s="327"/>
      <c r="FS142" s="327"/>
      <c r="FT142" s="327"/>
      <c r="FU142" s="327"/>
      <c r="FV142" s="327"/>
      <c r="FW142" s="327"/>
      <c r="FX142" s="327"/>
      <c r="FY142" s="327"/>
      <c r="FZ142" s="327"/>
      <c r="GA142" s="327"/>
      <c r="GB142" s="327"/>
      <c r="GC142" s="327"/>
      <c r="GD142" s="327"/>
      <c r="GE142" s="327"/>
      <c r="GF142" s="327"/>
      <c r="GG142" s="327"/>
      <c r="GH142" s="327"/>
      <c r="GI142" s="327"/>
      <c r="GJ142" s="327"/>
      <c r="GK142" s="327"/>
      <c r="GL142" s="327"/>
      <c r="GM142" s="327"/>
      <c r="GN142" s="327"/>
      <c r="GO142" s="327"/>
      <c r="GP142" s="327"/>
      <c r="GQ142" s="327"/>
      <c r="GR142" s="327"/>
      <c r="GS142" s="327"/>
      <c r="GT142" s="327"/>
      <c r="GU142" s="327"/>
      <c r="GV142" s="327"/>
      <c r="GW142" s="327"/>
      <c r="GX142" s="327"/>
      <c r="GY142" s="327"/>
      <c r="GZ142" s="327"/>
      <c r="HA142" s="327"/>
      <c r="HB142" s="327"/>
      <c r="HC142" s="327"/>
      <c r="HD142" s="327"/>
      <c r="HE142" s="327"/>
      <c r="HF142" s="327"/>
      <c r="HG142" s="327"/>
      <c r="HH142" s="327"/>
      <c r="HI142" s="327"/>
      <c r="HJ142" s="327"/>
      <c r="HK142" s="327"/>
      <c r="HL142" s="327"/>
      <c r="HM142" s="327"/>
      <c r="HN142" s="327"/>
      <c r="HO142" s="327"/>
      <c r="HP142" s="327"/>
      <c r="HQ142" s="327"/>
      <c r="HR142" s="327"/>
      <c r="HS142" s="327"/>
      <c r="HT142" s="327"/>
      <c r="HU142" s="327"/>
      <c r="HV142" s="327"/>
      <c r="HW142" s="327"/>
      <c r="HX142" s="327"/>
      <c r="HY142" s="327"/>
      <c r="HZ142" s="327"/>
      <c r="IA142" s="327"/>
      <c r="IB142" s="327"/>
      <c r="IC142" s="327"/>
      <c r="ID142" s="327"/>
      <c r="IE142" s="327"/>
      <c r="IF142" s="327"/>
      <c r="IG142" s="327"/>
      <c r="IH142" s="327"/>
      <c r="II142" s="327"/>
      <c r="IJ142" s="327"/>
      <c r="IK142" s="327"/>
      <c r="IL142" s="327"/>
      <c r="IM142" s="327"/>
      <c r="IN142" s="327"/>
      <c r="IO142" s="327"/>
      <c r="IP142" s="327"/>
      <c r="IQ142" s="327"/>
      <c r="IR142" s="327"/>
    </row>
    <row r="143" spans="1:25" s="410" customFormat="1" ht="15" customHeight="1">
      <c r="A143" s="690"/>
      <c r="B143" s="690"/>
      <c r="C143" s="690"/>
      <c r="D143" s="690"/>
      <c r="E143" s="737"/>
      <c r="F143" s="738"/>
      <c r="G143" s="985"/>
      <c r="H143" s="991"/>
      <c r="I143" s="730"/>
      <c r="J143" s="739"/>
      <c r="K143" s="884"/>
      <c r="L143" s="702"/>
      <c r="M143" s="699"/>
      <c r="N143" s="699"/>
      <c r="S143" s="522"/>
      <c r="T143" s="468"/>
      <c r="U143" s="471"/>
      <c r="W143" s="484"/>
      <c r="X143" s="468"/>
      <c r="Y143" s="471"/>
    </row>
    <row r="144" spans="1:25" ht="15" customHeight="1">
      <c r="A144" s="361"/>
      <c r="B144" s="361"/>
      <c r="C144" s="361"/>
      <c r="D144" s="361"/>
      <c r="E144" s="677"/>
      <c r="F144" s="678"/>
      <c r="G144" s="979"/>
      <c r="H144" s="801"/>
      <c r="I144" s="677"/>
      <c r="J144" s="677"/>
      <c r="K144" s="1007"/>
      <c r="L144" s="676"/>
      <c r="M144" s="740"/>
      <c r="N144" s="680"/>
      <c r="S144" s="523"/>
      <c r="T144" s="468"/>
      <c r="U144" s="471"/>
      <c r="W144" s="484"/>
      <c r="X144" s="468"/>
      <c r="Y144" s="471"/>
    </row>
    <row r="145" spans="1:25" ht="15" customHeight="1">
      <c r="A145" s="361"/>
      <c r="B145" s="361"/>
      <c r="C145" s="361"/>
      <c r="D145" s="361"/>
      <c r="E145" s="677"/>
      <c r="F145" s="678"/>
      <c r="G145" s="979"/>
      <c r="H145" s="801"/>
      <c r="I145" s="677"/>
      <c r="J145" s="677"/>
      <c r="K145" s="1007"/>
      <c r="L145" s="676"/>
      <c r="M145" s="740"/>
      <c r="N145" s="680"/>
      <c r="S145" s="523"/>
      <c r="T145" s="468"/>
      <c r="U145" s="471"/>
      <c r="W145" s="484"/>
      <c r="X145" s="468"/>
      <c r="Y145" s="471"/>
    </row>
    <row r="146" spans="1:25" ht="15" customHeight="1">
      <c r="A146" s="361"/>
      <c r="B146" s="361"/>
      <c r="C146" s="361"/>
      <c r="D146" s="361"/>
      <c r="E146" s="677"/>
      <c r="F146" s="678"/>
      <c r="G146" s="979"/>
      <c r="H146" s="801"/>
      <c r="I146" s="361"/>
      <c r="J146" s="698"/>
      <c r="K146" s="1007"/>
      <c r="L146" s="676"/>
      <c r="M146" s="740"/>
      <c r="N146" s="680"/>
      <c r="S146" s="523"/>
      <c r="T146" s="468"/>
      <c r="U146" s="471"/>
      <c r="W146" s="484"/>
      <c r="X146" s="468"/>
      <c r="Y146" s="471"/>
    </row>
    <row r="147" spans="1:25" ht="15" customHeight="1">
      <c r="A147" s="361"/>
      <c r="B147" s="361"/>
      <c r="C147" s="361"/>
      <c r="D147" s="361"/>
      <c r="E147" s="677"/>
      <c r="F147" s="678"/>
      <c r="G147" s="979"/>
      <c r="H147" s="801"/>
      <c r="I147" s="361"/>
      <c r="J147" s="698"/>
      <c r="K147" s="1007"/>
      <c r="L147" s="676"/>
      <c r="M147" s="740"/>
      <c r="N147" s="680"/>
      <c r="S147" s="523"/>
      <c r="T147" s="468"/>
      <c r="U147" s="471"/>
      <c r="W147" s="484"/>
      <c r="X147" s="468"/>
      <c r="Y147" s="471"/>
    </row>
    <row r="148" spans="1:25" ht="15" customHeight="1">
      <c r="A148" s="361"/>
      <c r="B148" s="361"/>
      <c r="C148" s="361"/>
      <c r="D148" s="361"/>
      <c r="E148" s="677"/>
      <c r="F148" s="678"/>
      <c r="G148" s="979"/>
      <c r="H148" s="801"/>
      <c r="I148" s="361"/>
      <c r="J148" s="698"/>
      <c r="K148" s="1007"/>
      <c r="L148" s="676"/>
      <c r="M148" s="740"/>
      <c r="N148" s="680"/>
      <c r="S148" s="523"/>
      <c r="T148" s="468"/>
      <c r="U148" s="471"/>
      <c r="W148" s="484"/>
      <c r="X148" s="468"/>
      <c r="Y148" s="471"/>
    </row>
    <row r="149" spans="1:25" s="410" customFormat="1" ht="15" customHeight="1">
      <c r="A149" s="690"/>
      <c r="B149" s="690"/>
      <c r="C149" s="690"/>
      <c r="D149" s="690"/>
      <c r="E149" s="737"/>
      <c r="F149" s="741"/>
      <c r="G149" s="985"/>
      <c r="H149" s="991"/>
      <c r="I149" s="730"/>
      <c r="J149" s="742"/>
      <c r="K149" s="884"/>
      <c r="L149" s="702"/>
      <c r="M149" s="699"/>
      <c r="N149" s="699"/>
      <c r="S149" s="522"/>
      <c r="T149" s="468"/>
      <c r="U149" s="471"/>
      <c r="W149" s="484"/>
      <c r="X149" s="468"/>
      <c r="Y149" s="471"/>
    </row>
    <row r="150" spans="1:25" ht="15" customHeight="1">
      <c r="A150" s="361"/>
      <c r="B150" s="361"/>
      <c r="C150" s="361"/>
      <c r="D150" s="361"/>
      <c r="E150" s="677"/>
      <c r="F150" s="678"/>
      <c r="G150" s="979"/>
      <c r="H150" s="801"/>
      <c r="I150" s="361"/>
      <c r="J150" s="698"/>
      <c r="K150" s="1007"/>
      <c r="L150" s="676"/>
      <c r="M150" s="740"/>
      <c r="N150" s="743"/>
      <c r="O150" s="430"/>
      <c r="P150" s="430"/>
      <c r="S150" s="523"/>
      <c r="T150" s="468"/>
      <c r="U150" s="471"/>
      <c r="W150" s="484"/>
      <c r="X150" s="468"/>
      <c r="Y150" s="471"/>
    </row>
    <row r="151" spans="1:14" ht="15" customHeight="1">
      <c r="A151" s="361"/>
      <c r="B151" s="361"/>
      <c r="C151" s="361"/>
      <c r="D151" s="361"/>
      <c r="E151" s="677"/>
      <c r="F151" s="678"/>
      <c r="G151" s="979"/>
      <c r="H151" s="801"/>
      <c r="I151" s="361"/>
      <c r="J151" s="698"/>
      <c r="K151" s="1008"/>
      <c r="L151" s="676"/>
      <c r="M151" s="744"/>
      <c r="N151" s="680"/>
    </row>
    <row r="152" spans="1:14" ht="15" customHeight="1">
      <c r="A152" s="361"/>
      <c r="B152" s="361"/>
      <c r="C152" s="361"/>
      <c r="D152" s="361"/>
      <c r="E152" s="677"/>
      <c r="F152" s="678"/>
      <c r="G152" s="979"/>
      <c r="H152" s="801"/>
      <c r="I152" s="361"/>
      <c r="J152" s="698"/>
      <c r="K152" s="1008"/>
      <c r="L152" s="676"/>
      <c r="M152" s="744"/>
      <c r="N152" s="680"/>
    </row>
    <row r="153" spans="1:15" ht="15" customHeight="1">
      <c r="A153" s="361"/>
      <c r="B153" s="361"/>
      <c r="C153" s="361"/>
      <c r="D153" s="361"/>
      <c r="E153" s="677"/>
      <c r="F153" s="678"/>
      <c r="G153" s="979"/>
      <c r="H153" s="801"/>
      <c r="I153" s="361"/>
      <c r="J153" s="698"/>
      <c r="K153" s="1008"/>
      <c r="L153" s="676"/>
      <c r="M153" s="744"/>
      <c r="N153" s="680"/>
      <c r="O153" s="429"/>
    </row>
    <row r="154" spans="1:14" ht="18">
      <c r="A154" s="361"/>
      <c r="B154" s="361"/>
      <c r="C154" s="361"/>
      <c r="D154" s="361"/>
      <c r="E154" s="677"/>
      <c r="F154" s="678"/>
      <c r="G154" s="979"/>
      <c r="H154" s="801"/>
      <c r="I154" s="361"/>
      <c r="J154" s="698"/>
      <c r="K154" s="1009"/>
      <c r="L154" s="676"/>
      <c r="M154" s="679"/>
      <c r="N154" s="680"/>
    </row>
    <row r="155" spans="1:14" ht="16.5">
      <c r="A155" s="361"/>
      <c r="B155" s="361"/>
      <c r="C155" s="361"/>
      <c r="D155" s="361"/>
      <c r="E155" s="677"/>
      <c r="F155" s="678"/>
      <c r="G155" s="979"/>
      <c r="H155" s="801"/>
      <c r="I155" s="361"/>
      <c r="J155" s="698"/>
      <c r="K155" s="1010"/>
      <c r="L155" s="676"/>
      <c r="M155" s="679"/>
      <c r="N155" s="680"/>
    </row>
    <row r="156" spans="1:14" ht="16.5">
      <c r="A156" s="677"/>
      <c r="B156" s="677"/>
      <c r="C156" s="677"/>
      <c r="D156" s="677"/>
      <c r="E156" s="677"/>
      <c r="F156" s="678"/>
      <c r="G156" s="980"/>
      <c r="H156" s="801"/>
      <c r="I156" s="677"/>
      <c r="J156" s="677"/>
      <c r="K156" s="886"/>
      <c r="L156" s="676"/>
      <c r="M156" s="679"/>
      <c r="N156" s="680"/>
    </row>
    <row r="157" spans="1:14" ht="16.5">
      <c r="A157" s="677"/>
      <c r="B157" s="677"/>
      <c r="C157" s="677"/>
      <c r="D157" s="677"/>
      <c r="E157" s="677"/>
      <c r="F157" s="678"/>
      <c r="G157" s="980"/>
      <c r="H157" s="801"/>
      <c r="I157" s="677"/>
      <c r="J157" s="677"/>
      <c r="K157" s="886"/>
      <c r="L157" s="676"/>
      <c r="M157" s="679"/>
      <c r="N157" s="680"/>
    </row>
    <row r="158" spans="1:14" ht="16.5">
      <c r="A158" s="677"/>
      <c r="B158" s="677"/>
      <c r="C158" s="677"/>
      <c r="D158" s="677"/>
      <c r="E158" s="677"/>
      <c r="F158" s="678"/>
      <c r="G158" s="980"/>
      <c r="H158" s="801"/>
      <c r="I158" s="677"/>
      <c r="J158" s="677"/>
      <c r="K158" s="886"/>
      <c r="L158" s="676"/>
      <c r="M158" s="679"/>
      <c r="N158" s="680"/>
    </row>
    <row r="159" spans="1:14" ht="16.5">
      <c r="A159" s="677"/>
      <c r="B159" s="677"/>
      <c r="C159" s="677"/>
      <c r="D159" s="677"/>
      <c r="E159" s="677"/>
      <c r="F159" s="678"/>
      <c r="G159" s="980"/>
      <c r="H159" s="801"/>
      <c r="I159" s="677"/>
      <c r="J159" s="677"/>
      <c r="K159" s="886"/>
      <c r="L159" s="676"/>
      <c r="M159" s="679"/>
      <c r="N159" s="680"/>
    </row>
    <row r="160" spans="1:14" ht="16.5">
      <c r="A160" s="677"/>
      <c r="B160" s="677"/>
      <c r="C160" s="677"/>
      <c r="D160" s="677"/>
      <c r="E160" s="677"/>
      <c r="F160" s="678"/>
      <c r="G160" s="980"/>
      <c r="H160" s="801"/>
      <c r="I160" s="677"/>
      <c r="J160" s="677"/>
      <c r="K160" s="886"/>
      <c r="L160" s="676"/>
      <c r="M160" s="679"/>
      <c r="N160" s="680"/>
    </row>
    <row r="161" spans="1:14" ht="16.5">
      <c r="A161" s="677"/>
      <c r="B161" s="677"/>
      <c r="C161" s="677"/>
      <c r="D161" s="677"/>
      <c r="E161" s="677"/>
      <c r="F161" s="678"/>
      <c r="G161" s="980"/>
      <c r="H161" s="801"/>
      <c r="I161" s="677"/>
      <c r="J161" s="677"/>
      <c r="K161" s="886"/>
      <c r="L161" s="676"/>
      <c r="M161" s="679"/>
      <c r="N161" s="680"/>
    </row>
    <row r="162" spans="1:14" ht="16.5">
      <c r="A162" s="677"/>
      <c r="B162" s="677"/>
      <c r="C162" s="677"/>
      <c r="D162" s="677"/>
      <c r="E162" s="677"/>
      <c r="F162" s="678"/>
      <c r="G162" s="980"/>
      <c r="H162" s="801"/>
      <c r="I162" s="677"/>
      <c r="J162" s="677"/>
      <c r="K162" s="886"/>
      <c r="L162" s="676"/>
      <c r="M162" s="679"/>
      <c r="N162" s="680"/>
    </row>
    <row r="163" spans="1:14" ht="16.5">
      <c r="A163" s="677"/>
      <c r="B163" s="677"/>
      <c r="C163" s="677"/>
      <c r="D163" s="677"/>
      <c r="E163" s="677"/>
      <c r="F163" s="678"/>
      <c r="G163" s="980"/>
      <c r="H163" s="801"/>
      <c r="I163" s="677"/>
      <c r="J163" s="677"/>
      <c r="K163" s="886"/>
      <c r="L163" s="676"/>
      <c r="M163" s="679"/>
      <c r="N163" s="680"/>
    </row>
    <row r="164" spans="1:14" ht="16.5">
      <c r="A164" s="677"/>
      <c r="B164" s="677"/>
      <c r="C164" s="677"/>
      <c r="D164" s="677"/>
      <c r="E164" s="677"/>
      <c r="F164" s="678"/>
      <c r="G164" s="980"/>
      <c r="H164" s="801"/>
      <c r="I164" s="677"/>
      <c r="J164" s="677"/>
      <c r="K164" s="886"/>
      <c r="L164" s="676"/>
      <c r="M164" s="679"/>
      <c r="N164" s="680"/>
    </row>
    <row r="165" spans="1:14" ht="16.5">
      <c r="A165" s="677"/>
      <c r="B165" s="677"/>
      <c r="C165" s="677"/>
      <c r="D165" s="677"/>
      <c r="E165" s="677"/>
      <c r="F165" s="678"/>
      <c r="G165" s="980"/>
      <c r="H165" s="801"/>
      <c r="I165" s="677"/>
      <c r="J165" s="677"/>
      <c r="K165" s="886"/>
      <c r="L165" s="676"/>
      <c r="M165" s="679"/>
      <c r="N165" s="680"/>
    </row>
    <row r="166" spans="1:14" ht="16.5">
      <c r="A166" s="677"/>
      <c r="B166" s="677"/>
      <c r="C166" s="677"/>
      <c r="D166" s="677"/>
      <c r="E166" s="677"/>
      <c r="F166" s="678"/>
      <c r="G166" s="980"/>
      <c r="H166" s="801"/>
      <c r="I166" s="677"/>
      <c r="J166" s="677"/>
      <c r="K166" s="886"/>
      <c r="L166" s="676"/>
      <c r="M166" s="679"/>
      <c r="N166" s="680"/>
    </row>
    <row r="167" spans="1:14" ht="16.5">
      <c r="A167" s="677"/>
      <c r="B167" s="677"/>
      <c r="C167" s="677"/>
      <c r="D167" s="677"/>
      <c r="E167" s="677"/>
      <c r="F167" s="678"/>
      <c r="G167" s="980"/>
      <c r="H167" s="801"/>
      <c r="I167" s="677"/>
      <c r="J167" s="677"/>
      <c r="K167" s="886"/>
      <c r="L167" s="676"/>
      <c r="M167" s="679"/>
      <c r="N167" s="680"/>
    </row>
    <row r="168" spans="1:14" ht="16.5">
      <c r="A168" s="677"/>
      <c r="B168" s="677"/>
      <c r="C168" s="677"/>
      <c r="D168" s="677"/>
      <c r="E168" s="677"/>
      <c r="F168" s="678"/>
      <c r="G168" s="980"/>
      <c r="H168" s="801"/>
      <c r="I168" s="677"/>
      <c r="J168" s="677"/>
      <c r="K168" s="886"/>
      <c r="L168" s="676"/>
      <c r="M168" s="679"/>
      <c r="N168" s="680"/>
    </row>
    <row r="169" spans="1:14" ht="16.5">
      <c r="A169" s="677"/>
      <c r="B169" s="677"/>
      <c r="C169" s="677"/>
      <c r="D169" s="677"/>
      <c r="E169" s="677"/>
      <c r="F169" s="678"/>
      <c r="G169" s="980"/>
      <c r="H169" s="801"/>
      <c r="I169" s="677"/>
      <c r="J169" s="677"/>
      <c r="K169" s="886"/>
      <c r="L169" s="676"/>
      <c r="M169" s="679"/>
      <c r="N169" s="680"/>
    </row>
    <row r="170" spans="1:14" ht="16.5">
      <c r="A170" s="677"/>
      <c r="B170" s="677"/>
      <c r="C170" s="677"/>
      <c r="D170" s="677"/>
      <c r="E170" s="677"/>
      <c r="F170" s="678"/>
      <c r="G170" s="980"/>
      <c r="H170" s="801"/>
      <c r="I170" s="677"/>
      <c r="J170" s="677"/>
      <c r="K170" s="886"/>
      <c r="L170" s="676"/>
      <c r="M170" s="679"/>
      <c r="N170" s="680"/>
    </row>
    <row r="171" spans="1:14" ht="16.5">
      <c r="A171" s="677"/>
      <c r="B171" s="677"/>
      <c r="C171" s="677"/>
      <c r="D171" s="677"/>
      <c r="E171" s="677"/>
      <c r="F171" s="678"/>
      <c r="G171" s="980"/>
      <c r="H171" s="801"/>
      <c r="I171" s="677"/>
      <c r="J171" s="677"/>
      <c r="K171" s="886"/>
      <c r="L171" s="676"/>
      <c r="M171" s="679"/>
      <c r="N171" s="680"/>
    </row>
    <row r="172" spans="1:25" ht="16.5">
      <c r="A172" s="677"/>
      <c r="B172" s="677"/>
      <c r="C172" s="677"/>
      <c r="D172" s="677"/>
      <c r="E172" s="677"/>
      <c r="F172" s="678"/>
      <c r="G172" s="980"/>
      <c r="H172" s="801"/>
      <c r="I172" s="677"/>
      <c r="J172" s="677"/>
      <c r="K172" s="886"/>
      <c r="L172" s="676"/>
      <c r="M172" s="679"/>
      <c r="N172" s="680"/>
      <c r="R172" s="304"/>
      <c r="T172" s="468"/>
      <c r="U172" s="471"/>
      <c r="W172" s="484"/>
      <c r="X172" s="468"/>
      <c r="Y172" s="471"/>
    </row>
    <row r="173" spans="1:14" ht="16.5">
      <c r="A173" s="677"/>
      <c r="B173" s="677"/>
      <c r="C173" s="677"/>
      <c r="D173" s="677"/>
      <c r="E173" s="677"/>
      <c r="F173" s="678"/>
      <c r="G173" s="980"/>
      <c r="H173" s="801"/>
      <c r="I173" s="677"/>
      <c r="J173" s="677"/>
      <c r="K173" s="886"/>
      <c r="L173" s="676"/>
      <c r="M173" s="679"/>
      <c r="N173" s="680"/>
    </row>
    <row r="174" spans="1:252" s="38" customFormat="1" ht="12.75">
      <c r="A174" s="745"/>
      <c r="B174" s="659"/>
      <c r="C174" s="659"/>
      <c r="D174" s="659"/>
      <c r="E174" s="663"/>
      <c r="F174" s="713"/>
      <c r="G174" s="976"/>
      <c r="H174" s="746"/>
      <c r="I174" s="694"/>
      <c r="J174" s="746"/>
      <c r="K174" s="746"/>
      <c r="L174" s="715"/>
      <c r="M174" s="663"/>
      <c r="N174" s="707"/>
      <c r="O174" s="10"/>
      <c r="P174" s="10"/>
      <c r="Q174" s="33"/>
      <c r="R174" s="298"/>
      <c r="S174" s="431"/>
      <c r="T174" s="468"/>
      <c r="U174" s="471"/>
      <c r="V174" s="25"/>
      <c r="W174" s="484"/>
      <c r="X174" s="468"/>
      <c r="Y174" s="471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  <c r="BU174" s="33"/>
      <c r="BV174" s="33"/>
      <c r="BW174" s="33"/>
      <c r="BX174" s="33"/>
      <c r="BY174" s="33"/>
      <c r="BZ174" s="33"/>
      <c r="CA174" s="33"/>
      <c r="CB174" s="33"/>
      <c r="CC174" s="33"/>
      <c r="CD174" s="33"/>
      <c r="CE174" s="33"/>
      <c r="CF174" s="33"/>
      <c r="CG174" s="33"/>
      <c r="CH174" s="33"/>
      <c r="CI174" s="33"/>
      <c r="CJ174" s="33"/>
      <c r="CK174" s="33"/>
      <c r="CL174" s="33"/>
      <c r="CM174" s="33"/>
      <c r="CN174" s="33"/>
      <c r="CO174" s="33"/>
      <c r="CP174" s="33"/>
      <c r="CQ174" s="33"/>
      <c r="CR174" s="33"/>
      <c r="CS174" s="33"/>
      <c r="CT174" s="33"/>
      <c r="CU174" s="33"/>
      <c r="CV174" s="33"/>
      <c r="CW174" s="33"/>
      <c r="CX174" s="33"/>
      <c r="CY174" s="33"/>
      <c r="CZ174" s="33"/>
      <c r="DA174" s="33"/>
      <c r="DB174" s="33"/>
      <c r="DC174" s="33"/>
      <c r="DD174" s="33"/>
      <c r="DE174" s="33"/>
      <c r="DF174" s="33"/>
      <c r="DG174" s="33"/>
      <c r="DH174" s="33"/>
      <c r="DI174" s="33"/>
      <c r="DJ174" s="33"/>
      <c r="DK174" s="33"/>
      <c r="DL174" s="33"/>
      <c r="DM174" s="33"/>
      <c r="DN174" s="33"/>
      <c r="DO174" s="33"/>
      <c r="DP174" s="33"/>
      <c r="DQ174" s="33"/>
      <c r="DR174" s="33"/>
      <c r="DS174" s="33"/>
      <c r="DT174" s="33"/>
      <c r="DU174" s="33"/>
      <c r="DV174" s="33"/>
      <c r="DW174" s="33"/>
      <c r="DX174" s="33"/>
      <c r="DY174" s="33"/>
      <c r="DZ174" s="33"/>
      <c r="EA174" s="33"/>
      <c r="EB174" s="33"/>
      <c r="EC174" s="33"/>
      <c r="ED174" s="33"/>
      <c r="EE174" s="33"/>
      <c r="EF174" s="33"/>
      <c r="EG174" s="33"/>
      <c r="EH174" s="33"/>
      <c r="EI174" s="33"/>
      <c r="EJ174" s="33"/>
      <c r="EK174" s="33"/>
      <c r="EL174" s="33"/>
      <c r="EM174" s="33"/>
      <c r="EN174" s="33"/>
      <c r="EO174" s="33"/>
      <c r="EP174" s="33"/>
      <c r="EQ174" s="33"/>
      <c r="ER174" s="33"/>
      <c r="ES174" s="33"/>
      <c r="ET174" s="33"/>
      <c r="EU174" s="33"/>
      <c r="EV174" s="33"/>
      <c r="EW174" s="33"/>
      <c r="EX174" s="33"/>
      <c r="EY174" s="33"/>
      <c r="EZ174" s="33"/>
      <c r="FA174" s="33"/>
      <c r="FB174" s="33"/>
      <c r="FC174" s="33"/>
      <c r="FD174" s="33"/>
      <c r="FE174" s="33"/>
      <c r="FF174" s="33"/>
      <c r="FG174" s="33"/>
      <c r="FH174" s="33"/>
      <c r="FI174" s="33"/>
      <c r="FJ174" s="33"/>
      <c r="FK174" s="33"/>
      <c r="FL174" s="33"/>
      <c r="FM174" s="33"/>
      <c r="FN174" s="33"/>
      <c r="FO174" s="33"/>
      <c r="FP174" s="33"/>
      <c r="FQ174" s="33"/>
      <c r="FR174" s="33"/>
      <c r="FS174" s="33"/>
      <c r="FT174" s="33"/>
      <c r="FU174" s="33"/>
      <c r="FV174" s="33"/>
      <c r="FW174" s="33"/>
      <c r="FX174" s="33"/>
      <c r="FY174" s="33"/>
      <c r="FZ174" s="33"/>
      <c r="GA174" s="33"/>
      <c r="GB174" s="33"/>
      <c r="GC174" s="33"/>
      <c r="GD174" s="33"/>
      <c r="GE174" s="33"/>
      <c r="GF174" s="33"/>
      <c r="GG174" s="33"/>
      <c r="GH174" s="33"/>
      <c r="GI174" s="33"/>
      <c r="GJ174" s="33"/>
      <c r="GK174" s="33"/>
      <c r="GL174" s="33"/>
      <c r="GM174" s="33"/>
      <c r="GN174" s="33"/>
      <c r="GO174" s="33"/>
      <c r="GP174" s="33"/>
      <c r="GQ174" s="33"/>
      <c r="GR174" s="33"/>
      <c r="GS174" s="33"/>
      <c r="GT174" s="33"/>
      <c r="GU174" s="33"/>
      <c r="GV174" s="33"/>
      <c r="GW174" s="33"/>
      <c r="GX174" s="33"/>
      <c r="GY174" s="33"/>
      <c r="GZ174" s="33"/>
      <c r="HA174" s="33"/>
      <c r="HB174" s="33"/>
      <c r="HC174" s="33"/>
      <c r="HD174" s="33"/>
      <c r="HE174" s="33"/>
      <c r="HF174" s="33"/>
      <c r="HG174" s="33"/>
      <c r="HH174" s="33"/>
      <c r="HI174" s="33"/>
      <c r="HJ174" s="33"/>
      <c r="HK174" s="33"/>
      <c r="HL174" s="33"/>
      <c r="HM174" s="33"/>
      <c r="HN174" s="33"/>
      <c r="HO174" s="33"/>
      <c r="HP174" s="33"/>
      <c r="HQ174" s="33"/>
      <c r="HR174" s="33"/>
      <c r="HS174" s="33"/>
      <c r="HT174" s="33"/>
      <c r="HU174" s="33"/>
      <c r="HV174" s="33"/>
      <c r="HW174" s="33"/>
      <c r="HX174" s="33"/>
      <c r="HY174" s="33"/>
      <c r="HZ174" s="33"/>
      <c r="IA174" s="33"/>
      <c r="IB174" s="33"/>
      <c r="IC174" s="33"/>
      <c r="ID174" s="33"/>
      <c r="IE174" s="33"/>
      <c r="IF174" s="33"/>
      <c r="IG174" s="33"/>
      <c r="IH174" s="33"/>
      <c r="II174" s="33"/>
      <c r="IJ174" s="33"/>
      <c r="IK174" s="33"/>
      <c r="IL174" s="33"/>
      <c r="IM174" s="33"/>
      <c r="IN174" s="33"/>
      <c r="IO174" s="33"/>
      <c r="IP174" s="33"/>
      <c r="IQ174" s="33"/>
      <c r="IR174" s="33"/>
    </row>
    <row r="175" spans="1:252" s="26" customFormat="1" ht="12.75">
      <c r="A175" s="689"/>
      <c r="B175" s="688"/>
      <c r="C175" s="688"/>
      <c r="D175" s="688"/>
      <c r="E175" s="715"/>
      <c r="F175" s="747"/>
      <c r="G175" s="973"/>
      <c r="H175" s="877"/>
      <c r="I175" s="689"/>
      <c r="J175" s="748"/>
      <c r="K175" s="876"/>
      <c r="L175" s="715"/>
      <c r="M175" s="749"/>
      <c r="N175" s="707"/>
      <c r="O175" s="33"/>
      <c r="P175" s="33"/>
      <c r="Q175" s="33"/>
      <c r="R175" s="302"/>
      <c r="S175" s="431"/>
      <c r="T175" s="468"/>
      <c r="U175" s="471"/>
      <c r="V175" s="25"/>
      <c r="W175" s="484"/>
      <c r="X175" s="468"/>
      <c r="Y175" s="471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  <c r="CB175" s="33"/>
      <c r="CC175" s="33"/>
      <c r="CD175" s="33"/>
      <c r="CE175" s="33"/>
      <c r="CF175" s="33"/>
      <c r="CG175" s="33"/>
      <c r="CH175" s="33"/>
      <c r="CI175" s="33"/>
      <c r="CJ175" s="33"/>
      <c r="CK175" s="33"/>
      <c r="CL175" s="33"/>
      <c r="CM175" s="33"/>
      <c r="CN175" s="33"/>
      <c r="CO175" s="33"/>
      <c r="CP175" s="33"/>
      <c r="CQ175" s="33"/>
      <c r="CR175" s="33"/>
      <c r="CS175" s="33"/>
      <c r="CT175" s="33"/>
      <c r="CU175" s="33"/>
      <c r="CV175" s="33"/>
      <c r="CW175" s="33"/>
      <c r="CX175" s="33"/>
      <c r="CY175" s="33"/>
      <c r="CZ175" s="33"/>
      <c r="DA175" s="33"/>
      <c r="DB175" s="33"/>
      <c r="DC175" s="33"/>
      <c r="DD175" s="33"/>
      <c r="DE175" s="33"/>
      <c r="DF175" s="33"/>
      <c r="DG175" s="33"/>
      <c r="DH175" s="33"/>
      <c r="DI175" s="33"/>
      <c r="DJ175" s="33"/>
      <c r="DK175" s="33"/>
      <c r="DL175" s="33"/>
      <c r="DM175" s="33"/>
      <c r="DN175" s="33"/>
      <c r="DO175" s="33"/>
      <c r="DP175" s="33"/>
      <c r="DQ175" s="33"/>
      <c r="DR175" s="33"/>
      <c r="DS175" s="33"/>
      <c r="DT175" s="33"/>
      <c r="DU175" s="33"/>
      <c r="DV175" s="33"/>
      <c r="DW175" s="33"/>
      <c r="DX175" s="33"/>
      <c r="DY175" s="33"/>
      <c r="DZ175" s="33"/>
      <c r="EA175" s="33"/>
      <c r="EB175" s="33"/>
      <c r="EC175" s="33"/>
      <c r="ED175" s="33"/>
      <c r="EE175" s="33"/>
      <c r="EF175" s="33"/>
      <c r="EG175" s="33"/>
      <c r="EH175" s="33"/>
      <c r="EI175" s="33"/>
      <c r="EJ175" s="33"/>
      <c r="EK175" s="33"/>
      <c r="EL175" s="33"/>
      <c r="EM175" s="33"/>
      <c r="EN175" s="33"/>
      <c r="EO175" s="33"/>
      <c r="EP175" s="33"/>
      <c r="EQ175" s="33"/>
      <c r="ER175" s="33"/>
      <c r="ES175" s="33"/>
      <c r="ET175" s="33"/>
      <c r="EU175" s="33"/>
      <c r="EV175" s="33"/>
      <c r="EW175" s="33"/>
      <c r="EX175" s="33"/>
      <c r="EY175" s="33"/>
      <c r="EZ175" s="33"/>
      <c r="FA175" s="33"/>
      <c r="FB175" s="33"/>
      <c r="FC175" s="33"/>
      <c r="FD175" s="33"/>
      <c r="FE175" s="33"/>
      <c r="FF175" s="33"/>
      <c r="FG175" s="33"/>
      <c r="FH175" s="33"/>
      <c r="FI175" s="33"/>
      <c r="FJ175" s="33"/>
      <c r="FK175" s="33"/>
      <c r="FL175" s="33"/>
      <c r="FM175" s="33"/>
      <c r="FN175" s="33"/>
      <c r="FO175" s="33"/>
      <c r="FP175" s="33"/>
      <c r="FQ175" s="33"/>
      <c r="FR175" s="33"/>
      <c r="FS175" s="33"/>
      <c r="FT175" s="33"/>
      <c r="FU175" s="33"/>
      <c r="FV175" s="33"/>
      <c r="FW175" s="33"/>
      <c r="FX175" s="33"/>
      <c r="FY175" s="33"/>
      <c r="FZ175" s="33"/>
      <c r="GA175" s="33"/>
      <c r="GB175" s="33"/>
      <c r="GC175" s="33"/>
      <c r="GD175" s="33"/>
      <c r="GE175" s="33"/>
      <c r="GF175" s="33"/>
      <c r="GG175" s="33"/>
      <c r="GH175" s="33"/>
      <c r="GI175" s="33"/>
      <c r="GJ175" s="33"/>
      <c r="GK175" s="33"/>
      <c r="GL175" s="33"/>
      <c r="GM175" s="33"/>
      <c r="GN175" s="33"/>
      <c r="GO175" s="33"/>
      <c r="GP175" s="33"/>
      <c r="GQ175" s="33"/>
      <c r="GR175" s="33"/>
      <c r="GS175" s="33"/>
      <c r="GT175" s="33"/>
      <c r="GU175" s="33"/>
      <c r="GV175" s="33"/>
      <c r="GW175" s="33"/>
      <c r="GX175" s="33"/>
      <c r="GY175" s="33"/>
      <c r="GZ175" s="33"/>
      <c r="HA175" s="33"/>
      <c r="HB175" s="33"/>
      <c r="HC175" s="33"/>
      <c r="HD175" s="33"/>
      <c r="HE175" s="33"/>
      <c r="HF175" s="33"/>
      <c r="HG175" s="33"/>
      <c r="HH175" s="33"/>
      <c r="HI175" s="33"/>
      <c r="HJ175" s="33"/>
      <c r="HK175" s="33"/>
      <c r="HL175" s="33"/>
      <c r="HM175" s="33"/>
      <c r="HN175" s="33"/>
      <c r="HO175" s="33"/>
      <c r="HP175" s="33"/>
      <c r="HQ175" s="33"/>
      <c r="HR175" s="33"/>
      <c r="HS175" s="33"/>
      <c r="HT175" s="33"/>
      <c r="HU175" s="33"/>
      <c r="HV175" s="33"/>
      <c r="HW175" s="33"/>
      <c r="HX175" s="33"/>
      <c r="HY175" s="33"/>
      <c r="HZ175" s="33"/>
      <c r="IA175" s="33"/>
      <c r="IB175" s="33"/>
      <c r="IC175" s="33"/>
      <c r="ID175" s="33"/>
      <c r="IE175" s="33"/>
      <c r="IF175" s="33"/>
      <c r="IG175" s="33"/>
      <c r="IH175" s="33"/>
      <c r="II175" s="33"/>
      <c r="IJ175" s="33"/>
      <c r="IK175" s="33"/>
      <c r="IL175" s="33"/>
      <c r="IM175" s="33"/>
      <c r="IN175" s="33"/>
      <c r="IO175" s="33"/>
      <c r="IP175" s="33"/>
      <c r="IQ175" s="33"/>
      <c r="IR175" s="33"/>
    </row>
    <row r="176" spans="1:25" s="33" customFormat="1" ht="12.75">
      <c r="A176" s="694"/>
      <c r="B176" s="659"/>
      <c r="C176" s="659"/>
      <c r="D176" s="659"/>
      <c r="E176" s="663"/>
      <c r="F176" s="713"/>
      <c r="G176" s="976"/>
      <c r="H176" s="746"/>
      <c r="I176" s="694"/>
      <c r="J176" s="750"/>
      <c r="K176" s="746"/>
      <c r="L176" s="715"/>
      <c r="M176" s="663"/>
      <c r="N176" s="707"/>
      <c r="R176" s="300"/>
      <c r="S176" s="431"/>
      <c r="T176" s="468"/>
      <c r="U176" s="471"/>
      <c r="V176" s="25"/>
      <c r="W176" s="484"/>
      <c r="X176" s="468"/>
      <c r="Y176" s="471"/>
    </row>
    <row r="177" spans="1:25" s="33" customFormat="1" ht="12.75">
      <c r="A177" s="663"/>
      <c r="B177" s="659"/>
      <c r="C177" s="659"/>
      <c r="D177" s="659"/>
      <c r="E177" s="663"/>
      <c r="F177" s="717"/>
      <c r="G177" s="976"/>
      <c r="H177" s="746"/>
      <c r="I177" s="694"/>
      <c r="J177" s="750"/>
      <c r="K177" s="746"/>
      <c r="L177" s="715"/>
      <c r="M177" s="663"/>
      <c r="N177" s="707"/>
      <c r="O177" s="10"/>
      <c r="P177" s="10"/>
      <c r="R177" s="301"/>
      <c r="S177" s="431"/>
      <c r="T177" s="468"/>
      <c r="U177" s="471"/>
      <c r="V177" s="25"/>
      <c r="W177" s="484"/>
      <c r="X177" s="468"/>
      <c r="Y177" s="471"/>
    </row>
    <row r="178" spans="1:252" s="12" customFormat="1" ht="12.75">
      <c r="A178" s="663"/>
      <c r="B178" s="659"/>
      <c r="C178" s="659"/>
      <c r="D178" s="659"/>
      <c r="E178" s="663"/>
      <c r="F178" s="717"/>
      <c r="G178" s="976"/>
      <c r="H178" s="746"/>
      <c r="I178" s="694"/>
      <c r="J178" s="750"/>
      <c r="K178" s="746"/>
      <c r="L178" s="715"/>
      <c r="M178" s="663"/>
      <c r="N178" s="714"/>
      <c r="O178" s="33"/>
      <c r="P178" s="33"/>
      <c r="Q178" s="10"/>
      <c r="R178" s="301"/>
      <c r="S178" s="431"/>
      <c r="T178" s="468"/>
      <c r="U178" s="471"/>
      <c r="V178" s="25"/>
      <c r="W178" s="484"/>
      <c r="X178" s="468"/>
      <c r="Y178" s="471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  <c r="II178" s="10"/>
      <c r="IJ178" s="10"/>
      <c r="IK178" s="10"/>
      <c r="IL178" s="10"/>
      <c r="IM178" s="10"/>
      <c r="IN178" s="10"/>
      <c r="IO178" s="10"/>
      <c r="IP178" s="10"/>
      <c r="IQ178" s="10"/>
      <c r="IR178" s="10"/>
    </row>
    <row r="179" spans="1:25" s="33" customFormat="1" ht="12.75">
      <c r="A179" s="663"/>
      <c r="B179" s="659"/>
      <c r="C179" s="659"/>
      <c r="D179" s="659"/>
      <c r="E179" s="659"/>
      <c r="F179" s="717"/>
      <c r="G179" s="976"/>
      <c r="H179" s="746"/>
      <c r="I179" s="694"/>
      <c r="J179" s="750"/>
      <c r="K179" s="746"/>
      <c r="L179" s="663"/>
      <c r="M179" s="663"/>
      <c r="N179" s="707"/>
      <c r="O179" s="8"/>
      <c r="P179" s="8"/>
      <c r="R179" s="301"/>
      <c r="S179" s="431"/>
      <c r="T179" s="468"/>
      <c r="U179" s="471"/>
      <c r="V179" s="25"/>
      <c r="W179" s="484"/>
      <c r="X179" s="468"/>
      <c r="Y179" s="471"/>
    </row>
    <row r="180" spans="1:25" s="33" customFormat="1" ht="12.75">
      <c r="A180" s="688"/>
      <c r="B180" s="688"/>
      <c r="C180" s="688"/>
      <c r="D180" s="688"/>
      <c r="E180" s="715"/>
      <c r="F180" s="751"/>
      <c r="G180" s="973"/>
      <c r="H180" s="877"/>
      <c r="I180" s="689"/>
      <c r="J180" s="752"/>
      <c r="K180" s="746"/>
      <c r="L180" s="715"/>
      <c r="M180" s="753"/>
      <c r="N180" s="707"/>
      <c r="R180" s="299"/>
      <c r="S180" s="431"/>
      <c r="T180" s="468"/>
      <c r="U180" s="471"/>
      <c r="V180" s="25"/>
      <c r="W180" s="484"/>
      <c r="X180" s="468"/>
      <c r="Y180" s="471"/>
    </row>
    <row r="181" spans="1:252" s="26" customFormat="1" ht="12.75">
      <c r="A181" s="663"/>
      <c r="B181" s="659"/>
      <c r="C181" s="659"/>
      <c r="D181" s="659"/>
      <c r="E181" s="659"/>
      <c r="F181" s="717"/>
      <c r="G181" s="976"/>
      <c r="H181" s="746"/>
      <c r="I181" s="694"/>
      <c r="J181" s="750"/>
      <c r="K181" s="746"/>
      <c r="L181" s="715"/>
      <c r="M181" s="663"/>
      <c r="N181" s="707"/>
      <c r="O181" s="33"/>
      <c r="P181" s="33"/>
      <c r="Q181" s="33"/>
      <c r="R181" s="301"/>
      <c r="S181" s="431"/>
      <c r="T181" s="468"/>
      <c r="U181" s="471"/>
      <c r="V181" s="25"/>
      <c r="W181" s="484"/>
      <c r="X181" s="468"/>
      <c r="Y181" s="471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</row>
    <row r="182" spans="1:25" s="33" customFormat="1" ht="12.75">
      <c r="A182" s="663"/>
      <c r="B182" s="659"/>
      <c r="C182" s="659"/>
      <c r="D182" s="659"/>
      <c r="E182" s="659"/>
      <c r="F182" s="717"/>
      <c r="G182" s="976"/>
      <c r="H182" s="746"/>
      <c r="I182" s="694"/>
      <c r="J182" s="750"/>
      <c r="K182" s="746"/>
      <c r="L182" s="663"/>
      <c r="M182" s="663"/>
      <c r="N182" s="707"/>
      <c r="R182" s="301"/>
      <c r="S182" s="431"/>
      <c r="T182" s="468"/>
      <c r="U182" s="471"/>
      <c r="V182" s="25"/>
      <c r="W182" s="484"/>
      <c r="X182" s="468"/>
      <c r="Y182" s="471"/>
    </row>
    <row r="183" spans="1:252" s="38" customFormat="1" ht="12.75">
      <c r="A183" s="663"/>
      <c r="B183" s="659"/>
      <c r="C183" s="659"/>
      <c r="D183" s="659"/>
      <c r="E183" s="659"/>
      <c r="F183" s="717"/>
      <c r="G183" s="976"/>
      <c r="H183" s="746"/>
      <c r="I183" s="694"/>
      <c r="J183" s="750"/>
      <c r="K183" s="746"/>
      <c r="L183" s="715"/>
      <c r="M183" s="663"/>
      <c r="N183" s="707"/>
      <c r="O183" s="33"/>
      <c r="P183" s="33"/>
      <c r="Q183" s="33"/>
      <c r="R183" s="301"/>
      <c r="S183" s="431"/>
      <c r="T183" s="468"/>
      <c r="U183" s="471"/>
      <c r="V183" s="25"/>
      <c r="W183" s="484"/>
      <c r="X183" s="468"/>
      <c r="Y183" s="471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</row>
    <row r="184" spans="1:252" s="20" customFormat="1" ht="12.75">
      <c r="A184" s="754"/>
      <c r="B184" s="661"/>
      <c r="C184" s="661"/>
      <c r="D184" s="661"/>
      <c r="E184" s="661"/>
      <c r="F184" s="717"/>
      <c r="G184" s="976"/>
      <c r="H184" s="746"/>
      <c r="I184" s="754"/>
      <c r="J184" s="750"/>
      <c r="K184" s="746"/>
      <c r="L184" s="715"/>
      <c r="M184" s="663"/>
      <c r="N184" s="707"/>
      <c r="O184" s="33"/>
      <c r="P184" s="33"/>
      <c r="Q184" s="33"/>
      <c r="R184" s="301"/>
      <c r="S184" s="431"/>
      <c r="T184" s="468"/>
      <c r="U184" s="471"/>
      <c r="V184" s="25"/>
      <c r="W184" s="484"/>
      <c r="X184" s="468"/>
      <c r="Y184" s="471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</row>
    <row r="185" spans="1:252" s="20" customFormat="1" ht="12.75">
      <c r="A185" s="663"/>
      <c r="B185" s="659"/>
      <c r="C185" s="659"/>
      <c r="D185" s="659"/>
      <c r="E185" s="659"/>
      <c r="F185" s="756"/>
      <c r="G185" s="976"/>
      <c r="H185" s="746"/>
      <c r="I185" s="692"/>
      <c r="J185" s="750"/>
      <c r="K185" s="746"/>
      <c r="L185" s="715"/>
      <c r="M185" s="663"/>
      <c r="N185" s="707"/>
      <c r="O185" s="33"/>
      <c r="P185" s="33"/>
      <c r="Q185" s="33"/>
      <c r="R185" s="263"/>
      <c r="S185" s="431"/>
      <c r="T185" s="468"/>
      <c r="U185" s="471"/>
      <c r="V185" s="25"/>
      <c r="W185" s="484"/>
      <c r="X185" s="468"/>
      <c r="Y185" s="471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  <c r="BU185" s="33"/>
      <c r="BV185" s="33"/>
      <c r="BW185" s="33"/>
      <c r="BX185" s="33"/>
      <c r="BY185" s="33"/>
      <c r="BZ185" s="33"/>
      <c r="CA185" s="33"/>
      <c r="CB185" s="33"/>
      <c r="CC185" s="33"/>
      <c r="CD185" s="33"/>
      <c r="CE185" s="33"/>
      <c r="CF185" s="33"/>
      <c r="CG185" s="33"/>
      <c r="CH185" s="33"/>
      <c r="CI185" s="33"/>
      <c r="CJ185" s="33"/>
      <c r="CK185" s="33"/>
      <c r="CL185" s="33"/>
      <c r="CM185" s="33"/>
      <c r="CN185" s="33"/>
      <c r="CO185" s="33"/>
      <c r="CP185" s="33"/>
      <c r="CQ185" s="33"/>
      <c r="CR185" s="33"/>
      <c r="CS185" s="33"/>
      <c r="CT185" s="33"/>
      <c r="CU185" s="33"/>
      <c r="CV185" s="33"/>
      <c r="CW185" s="33"/>
      <c r="CX185" s="33"/>
      <c r="CY185" s="33"/>
      <c r="CZ185" s="33"/>
      <c r="DA185" s="33"/>
      <c r="DB185" s="33"/>
      <c r="DC185" s="33"/>
      <c r="DD185" s="33"/>
      <c r="DE185" s="33"/>
      <c r="DF185" s="33"/>
      <c r="DG185" s="33"/>
      <c r="DH185" s="33"/>
      <c r="DI185" s="33"/>
      <c r="DJ185" s="33"/>
      <c r="DK185" s="33"/>
      <c r="DL185" s="33"/>
      <c r="DM185" s="33"/>
      <c r="DN185" s="33"/>
      <c r="DO185" s="33"/>
      <c r="DP185" s="33"/>
      <c r="DQ185" s="33"/>
      <c r="DR185" s="33"/>
      <c r="DS185" s="33"/>
      <c r="DT185" s="33"/>
      <c r="DU185" s="33"/>
      <c r="DV185" s="33"/>
      <c r="DW185" s="33"/>
      <c r="DX185" s="33"/>
      <c r="DY185" s="33"/>
      <c r="DZ185" s="33"/>
      <c r="EA185" s="33"/>
      <c r="EB185" s="33"/>
      <c r="EC185" s="33"/>
      <c r="ED185" s="33"/>
      <c r="EE185" s="33"/>
      <c r="EF185" s="33"/>
      <c r="EG185" s="33"/>
      <c r="EH185" s="33"/>
      <c r="EI185" s="33"/>
      <c r="EJ185" s="33"/>
      <c r="EK185" s="33"/>
      <c r="EL185" s="33"/>
      <c r="EM185" s="33"/>
      <c r="EN185" s="33"/>
      <c r="EO185" s="33"/>
      <c r="EP185" s="33"/>
      <c r="EQ185" s="33"/>
      <c r="ER185" s="33"/>
      <c r="ES185" s="33"/>
      <c r="ET185" s="33"/>
      <c r="EU185" s="33"/>
      <c r="EV185" s="33"/>
      <c r="EW185" s="33"/>
      <c r="EX185" s="33"/>
      <c r="EY185" s="33"/>
      <c r="EZ185" s="33"/>
      <c r="FA185" s="33"/>
      <c r="FB185" s="33"/>
      <c r="FC185" s="33"/>
      <c r="FD185" s="33"/>
      <c r="FE185" s="33"/>
      <c r="FF185" s="33"/>
      <c r="FG185" s="33"/>
      <c r="FH185" s="33"/>
      <c r="FI185" s="33"/>
      <c r="FJ185" s="33"/>
      <c r="FK185" s="33"/>
      <c r="FL185" s="33"/>
      <c r="FM185" s="33"/>
      <c r="FN185" s="33"/>
      <c r="FO185" s="33"/>
      <c r="FP185" s="33"/>
      <c r="FQ185" s="33"/>
      <c r="FR185" s="33"/>
      <c r="FS185" s="33"/>
      <c r="FT185" s="33"/>
      <c r="FU185" s="33"/>
      <c r="FV185" s="33"/>
      <c r="FW185" s="33"/>
      <c r="FX185" s="33"/>
      <c r="FY185" s="33"/>
      <c r="FZ185" s="33"/>
      <c r="GA185" s="33"/>
      <c r="GB185" s="33"/>
      <c r="GC185" s="33"/>
      <c r="GD185" s="33"/>
      <c r="GE185" s="33"/>
      <c r="GF185" s="33"/>
      <c r="GG185" s="33"/>
      <c r="GH185" s="33"/>
      <c r="GI185" s="33"/>
      <c r="GJ185" s="33"/>
      <c r="GK185" s="33"/>
      <c r="GL185" s="33"/>
      <c r="GM185" s="33"/>
      <c r="GN185" s="33"/>
      <c r="GO185" s="33"/>
      <c r="GP185" s="33"/>
      <c r="GQ185" s="33"/>
      <c r="GR185" s="33"/>
      <c r="GS185" s="33"/>
      <c r="GT185" s="33"/>
      <c r="GU185" s="33"/>
      <c r="GV185" s="33"/>
      <c r="GW185" s="33"/>
      <c r="GX185" s="33"/>
      <c r="GY185" s="33"/>
      <c r="GZ185" s="33"/>
      <c r="HA185" s="33"/>
      <c r="HB185" s="33"/>
      <c r="HC185" s="33"/>
      <c r="HD185" s="33"/>
      <c r="HE185" s="33"/>
      <c r="HF185" s="33"/>
      <c r="HG185" s="33"/>
      <c r="HH185" s="33"/>
      <c r="HI185" s="33"/>
      <c r="HJ185" s="33"/>
      <c r="HK185" s="33"/>
      <c r="HL185" s="33"/>
      <c r="HM185" s="33"/>
      <c r="HN185" s="33"/>
      <c r="HO185" s="33"/>
      <c r="HP185" s="33"/>
      <c r="HQ185" s="33"/>
      <c r="HR185" s="33"/>
      <c r="HS185" s="33"/>
      <c r="HT185" s="33"/>
      <c r="HU185" s="33"/>
      <c r="HV185" s="33"/>
      <c r="HW185" s="33"/>
      <c r="HX185" s="33"/>
      <c r="HY185" s="33"/>
      <c r="HZ185" s="33"/>
      <c r="IA185" s="33"/>
      <c r="IB185" s="33"/>
      <c r="IC185" s="33"/>
      <c r="ID185" s="33"/>
      <c r="IE185" s="33"/>
      <c r="IF185" s="33"/>
      <c r="IG185" s="33"/>
      <c r="IH185" s="33"/>
      <c r="II185" s="33"/>
      <c r="IJ185" s="33"/>
      <c r="IK185" s="33"/>
      <c r="IL185" s="33"/>
      <c r="IM185" s="33"/>
      <c r="IN185" s="33"/>
      <c r="IO185" s="33"/>
      <c r="IP185" s="33"/>
      <c r="IQ185" s="33"/>
      <c r="IR185" s="33"/>
    </row>
    <row r="186" spans="1:252" s="20" customFormat="1" ht="12.75">
      <c r="A186" s="757"/>
      <c r="B186" s="758"/>
      <c r="C186" s="758"/>
      <c r="D186" s="757"/>
      <c r="E186" s="758"/>
      <c r="F186" s="759"/>
      <c r="G186" s="977"/>
      <c r="H186" s="999"/>
      <c r="I186" s="757"/>
      <c r="J186" s="760"/>
      <c r="K186" s="877"/>
      <c r="L186" s="682"/>
      <c r="M186" s="761"/>
      <c r="N186" s="707"/>
      <c r="O186" s="33"/>
      <c r="P186" s="33"/>
      <c r="Q186" s="33"/>
      <c r="R186" s="303"/>
      <c r="S186" s="431"/>
      <c r="T186" s="468"/>
      <c r="U186" s="471"/>
      <c r="V186" s="25"/>
      <c r="W186" s="484"/>
      <c r="X186" s="468"/>
      <c r="Y186" s="471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  <c r="BU186" s="33"/>
      <c r="BV186" s="33"/>
      <c r="BW186" s="33"/>
      <c r="BX186" s="33"/>
      <c r="BY186" s="33"/>
      <c r="BZ186" s="33"/>
      <c r="CA186" s="33"/>
      <c r="CB186" s="33"/>
      <c r="CC186" s="33"/>
      <c r="CD186" s="33"/>
      <c r="CE186" s="33"/>
      <c r="CF186" s="33"/>
      <c r="CG186" s="33"/>
      <c r="CH186" s="33"/>
      <c r="CI186" s="33"/>
      <c r="CJ186" s="33"/>
      <c r="CK186" s="33"/>
      <c r="CL186" s="33"/>
      <c r="CM186" s="33"/>
      <c r="CN186" s="33"/>
      <c r="CO186" s="33"/>
      <c r="CP186" s="33"/>
      <c r="CQ186" s="33"/>
      <c r="CR186" s="33"/>
      <c r="CS186" s="33"/>
      <c r="CT186" s="33"/>
      <c r="CU186" s="33"/>
      <c r="CV186" s="33"/>
      <c r="CW186" s="33"/>
      <c r="CX186" s="33"/>
      <c r="CY186" s="33"/>
      <c r="CZ186" s="33"/>
      <c r="DA186" s="33"/>
      <c r="DB186" s="33"/>
      <c r="DC186" s="33"/>
      <c r="DD186" s="33"/>
      <c r="DE186" s="33"/>
      <c r="DF186" s="33"/>
      <c r="DG186" s="33"/>
      <c r="DH186" s="33"/>
      <c r="DI186" s="33"/>
      <c r="DJ186" s="33"/>
      <c r="DK186" s="33"/>
      <c r="DL186" s="33"/>
      <c r="DM186" s="33"/>
      <c r="DN186" s="33"/>
      <c r="DO186" s="33"/>
      <c r="DP186" s="33"/>
      <c r="DQ186" s="33"/>
      <c r="DR186" s="33"/>
      <c r="DS186" s="33"/>
      <c r="DT186" s="33"/>
      <c r="DU186" s="33"/>
      <c r="DV186" s="33"/>
      <c r="DW186" s="33"/>
      <c r="DX186" s="33"/>
      <c r="DY186" s="33"/>
      <c r="DZ186" s="33"/>
      <c r="EA186" s="33"/>
      <c r="EB186" s="33"/>
      <c r="EC186" s="33"/>
      <c r="ED186" s="33"/>
      <c r="EE186" s="33"/>
      <c r="EF186" s="33"/>
      <c r="EG186" s="33"/>
      <c r="EH186" s="33"/>
      <c r="EI186" s="33"/>
      <c r="EJ186" s="33"/>
      <c r="EK186" s="33"/>
      <c r="EL186" s="33"/>
      <c r="EM186" s="33"/>
      <c r="EN186" s="33"/>
      <c r="EO186" s="33"/>
      <c r="EP186" s="33"/>
      <c r="EQ186" s="33"/>
      <c r="ER186" s="33"/>
      <c r="ES186" s="33"/>
      <c r="ET186" s="33"/>
      <c r="EU186" s="33"/>
      <c r="EV186" s="33"/>
      <c r="EW186" s="33"/>
      <c r="EX186" s="33"/>
      <c r="EY186" s="33"/>
      <c r="EZ186" s="33"/>
      <c r="FA186" s="33"/>
      <c r="FB186" s="33"/>
      <c r="FC186" s="33"/>
      <c r="FD186" s="33"/>
      <c r="FE186" s="33"/>
      <c r="FF186" s="33"/>
      <c r="FG186" s="33"/>
      <c r="FH186" s="33"/>
      <c r="FI186" s="33"/>
      <c r="FJ186" s="33"/>
      <c r="FK186" s="33"/>
      <c r="FL186" s="33"/>
      <c r="FM186" s="33"/>
      <c r="FN186" s="33"/>
      <c r="FO186" s="33"/>
      <c r="FP186" s="33"/>
      <c r="FQ186" s="33"/>
      <c r="FR186" s="33"/>
      <c r="FS186" s="33"/>
      <c r="FT186" s="33"/>
      <c r="FU186" s="33"/>
      <c r="FV186" s="33"/>
      <c r="FW186" s="33"/>
      <c r="FX186" s="33"/>
      <c r="FY186" s="33"/>
      <c r="FZ186" s="33"/>
      <c r="GA186" s="33"/>
      <c r="GB186" s="33"/>
      <c r="GC186" s="33"/>
      <c r="GD186" s="33"/>
      <c r="GE186" s="33"/>
      <c r="GF186" s="33"/>
      <c r="GG186" s="33"/>
      <c r="GH186" s="33"/>
      <c r="GI186" s="33"/>
      <c r="GJ186" s="33"/>
      <c r="GK186" s="33"/>
      <c r="GL186" s="33"/>
      <c r="GM186" s="33"/>
      <c r="GN186" s="33"/>
      <c r="GO186" s="33"/>
      <c r="GP186" s="33"/>
      <c r="GQ186" s="33"/>
      <c r="GR186" s="33"/>
      <c r="GS186" s="33"/>
      <c r="GT186" s="33"/>
      <c r="GU186" s="33"/>
      <c r="GV186" s="33"/>
      <c r="GW186" s="33"/>
      <c r="GX186" s="33"/>
      <c r="GY186" s="33"/>
      <c r="GZ186" s="33"/>
      <c r="HA186" s="33"/>
      <c r="HB186" s="33"/>
      <c r="HC186" s="33"/>
      <c r="HD186" s="33"/>
      <c r="HE186" s="33"/>
      <c r="HF186" s="33"/>
      <c r="HG186" s="33"/>
      <c r="HH186" s="33"/>
      <c r="HI186" s="33"/>
      <c r="HJ186" s="33"/>
      <c r="HK186" s="33"/>
      <c r="HL186" s="33"/>
      <c r="HM186" s="33"/>
      <c r="HN186" s="33"/>
      <c r="HO186" s="33"/>
      <c r="HP186" s="33"/>
      <c r="HQ186" s="33"/>
      <c r="HR186" s="33"/>
      <c r="HS186" s="33"/>
      <c r="HT186" s="33"/>
      <c r="HU186" s="33"/>
      <c r="HV186" s="33"/>
      <c r="HW186" s="33"/>
      <c r="HX186" s="33"/>
      <c r="HY186" s="33"/>
      <c r="HZ186" s="33"/>
      <c r="IA186" s="33"/>
      <c r="IB186" s="33"/>
      <c r="IC186" s="33"/>
      <c r="ID186" s="33"/>
      <c r="IE186" s="33"/>
      <c r="IF186" s="33"/>
      <c r="IG186" s="33"/>
      <c r="IH186" s="33"/>
      <c r="II186" s="33"/>
      <c r="IJ186" s="33"/>
      <c r="IK186" s="33"/>
      <c r="IL186" s="33"/>
      <c r="IM186" s="33"/>
      <c r="IN186" s="33"/>
      <c r="IO186" s="33"/>
      <c r="IP186" s="33"/>
      <c r="IQ186" s="33"/>
      <c r="IR186" s="33"/>
    </row>
    <row r="187" spans="1:252" s="20" customFormat="1" ht="12.75">
      <c r="A187" s="694"/>
      <c r="B187" s="659"/>
      <c r="C187" s="659"/>
      <c r="D187" s="659"/>
      <c r="E187" s="659"/>
      <c r="F187" s="756"/>
      <c r="G187" s="976"/>
      <c r="H187" s="746"/>
      <c r="I187" s="694"/>
      <c r="J187" s="750"/>
      <c r="K187" s="746"/>
      <c r="L187" s="715"/>
      <c r="M187" s="663"/>
      <c r="N187" s="707"/>
      <c r="O187" s="33"/>
      <c r="P187" s="33"/>
      <c r="Q187" s="33"/>
      <c r="R187" s="263"/>
      <c r="S187" s="431"/>
      <c r="T187" s="468"/>
      <c r="U187" s="471"/>
      <c r="V187" s="25"/>
      <c r="W187" s="484"/>
      <c r="X187" s="468"/>
      <c r="Y187" s="471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  <c r="IP187" s="33"/>
      <c r="IQ187" s="33"/>
      <c r="IR187" s="33"/>
    </row>
    <row r="188" spans="1:252" s="20" customFormat="1" ht="12.75">
      <c r="A188" s="694"/>
      <c r="B188" s="762"/>
      <c r="C188" s="762"/>
      <c r="D188" s="660"/>
      <c r="E188" s="659"/>
      <c r="F188" s="756"/>
      <c r="G188" s="976"/>
      <c r="H188" s="746"/>
      <c r="I188" s="763"/>
      <c r="J188" s="659"/>
      <c r="K188" s="746"/>
      <c r="L188" s="715"/>
      <c r="M188" s="663"/>
      <c r="N188" s="707"/>
      <c r="O188" s="33"/>
      <c r="P188" s="11"/>
      <c r="Q188" s="33"/>
      <c r="R188" s="263"/>
      <c r="S188" s="431"/>
      <c r="T188" s="468"/>
      <c r="U188" s="471"/>
      <c r="V188" s="25"/>
      <c r="W188" s="484"/>
      <c r="X188" s="468"/>
      <c r="Y188" s="471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  <c r="BU188" s="33"/>
      <c r="BV188" s="33"/>
      <c r="BW188" s="33"/>
      <c r="BX188" s="33"/>
      <c r="BY188" s="33"/>
      <c r="BZ188" s="33"/>
      <c r="CA188" s="33"/>
      <c r="CB188" s="33"/>
      <c r="CC188" s="33"/>
      <c r="CD188" s="33"/>
      <c r="CE188" s="33"/>
      <c r="CF188" s="33"/>
      <c r="CG188" s="33"/>
      <c r="CH188" s="33"/>
      <c r="CI188" s="33"/>
      <c r="CJ188" s="33"/>
      <c r="CK188" s="33"/>
      <c r="CL188" s="33"/>
      <c r="CM188" s="33"/>
      <c r="CN188" s="33"/>
      <c r="CO188" s="33"/>
      <c r="CP188" s="33"/>
      <c r="CQ188" s="33"/>
      <c r="CR188" s="33"/>
      <c r="CS188" s="33"/>
      <c r="CT188" s="33"/>
      <c r="CU188" s="33"/>
      <c r="CV188" s="33"/>
      <c r="CW188" s="33"/>
      <c r="CX188" s="33"/>
      <c r="CY188" s="33"/>
      <c r="CZ188" s="33"/>
      <c r="DA188" s="33"/>
      <c r="DB188" s="33"/>
      <c r="DC188" s="33"/>
      <c r="DD188" s="33"/>
      <c r="DE188" s="33"/>
      <c r="DF188" s="33"/>
      <c r="DG188" s="33"/>
      <c r="DH188" s="33"/>
      <c r="DI188" s="33"/>
      <c r="DJ188" s="33"/>
      <c r="DK188" s="33"/>
      <c r="DL188" s="33"/>
      <c r="DM188" s="33"/>
      <c r="DN188" s="33"/>
      <c r="DO188" s="33"/>
      <c r="DP188" s="33"/>
      <c r="DQ188" s="33"/>
      <c r="DR188" s="33"/>
      <c r="DS188" s="33"/>
      <c r="DT188" s="33"/>
      <c r="DU188" s="33"/>
      <c r="DV188" s="33"/>
      <c r="DW188" s="33"/>
      <c r="DX188" s="33"/>
      <c r="DY188" s="33"/>
      <c r="DZ188" s="33"/>
      <c r="EA188" s="33"/>
      <c r="EB188" s="33"/>
      <c r="EC188" s="33"/>
      <c r="ED188" s="33"/>
      <c r="EE188" s="33"/>
      <c r="EF188" s="33"/>
      <c r="EG188" s="33"/>
      <c r="EH188" s="33"/>
      <c r="EI188" s="33"/>
      <c r="EJ188" s="33"/>
      <c r="EK188" s="33"/>
      <c r="EL188" s="33"/>
      <c r="EM188" s="33"/>
      <c r="EN188" s="33"/>
      <c r="EO188" s="33"/>
      <c r="EP188" s="33"/>
      <c r="EQ188" s="33"/>
      <c r="ER188" s="33"/>
      <c r="ES188" s="33"/>
      <c r="ET188" s="33"/>
      <c r="EU188" s="33"/>
      <c r="EV188" s="33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3"/>
      <c r="FL188" s="33"/>
      <c r="FM188" s="33"/>
      <c r="FN188" s="33"/>
      <c r="FO188" s="33"/>
      <c r="FP188" s="33"/>
      <c r="FQ188" s="33"/>
      <c r="FR188" s="33"/>
      <c r="FS188" s="33"/>
      <c r="FT188" s="33"/>
      <c r="FU188" s="33"/>
      <c r="FV188" s="33"/>
      <c r="FW188" s="33"/>
      <c r="FX188" s="33"/>
      <c r="FY188" s="33"/>
      <c r="FZ188" s="33"/>
      <c r="GA188" s="33"/>
      <c r="GB188" s="33"/>
      <c r="GC188" s="33"/>
      <c r="GD188" s="33"/>
      <c r="GE188" s="33"/>
      <c r="GF188" s="33"/>
      <c r="GG188" s="33"/>
      <c r="GH188" s="33"/>
      <c r="GI188" s="33"/>
      <c r="GJ188" s="33"/>
      <c r="GK188" s="33"/>
      <c r="GL188" s="33"/>
      <c r="GM188" s="33"/>
      <c r="GN188" s="33"/>
      <c r="GO188" s="33"/>
      <c r="GP188" s="33"/>
      <c r="GQ188" s="33"/>
      <c r="GR188" s="33"/>
      <c r="GS188" s="33"/>
      <c r="GT188" s="33"/>
      <c r="GU188" s="33"/>
      <c r="GV188" s="33"/>
      <c r="GW188" s="33"/>
      <c r="GX188" s="33"/>
      <c r="GY188" s="33"/>
      <c r="GZ188" s="33"/>
      <c r="HA188" s="33"/>
      <c r="HB188" s="33"/>
      <c r="HC188" s="33"/>
      <c r="HD188" s="33"/>
      <c r="HE188" s="33"/>
      <c r="HF188" s="33"/>
      <c r="HG188" s="33"/>
      <c r="HH188" s="33"/>
      <c r="HI188" s="33"/>
      <c r="HJ188" s="33"/>
      <c r="HK188" s="33"/>
      <c r="HL188" s="33"/>
      <c r="HM188" s="33"/>
      <c r="HN188" s="33"/>
      <c r="HO188" s="33"/>
      <c r="HP188" s="33"/>
      <c r="HQ188" s="33"/>
      <c r="HR188" s="33"/>
      <c r="HS188" s="33"/>
      <c r="HT188" s="33"/>
      <c r="HU188" s="33"/>
      <c r="HV188" s="33"/>
      <c r="HW188" s="33"/>
      <c r="HX188" s="33"/>
      <c r="HY188" s="33"/>
      <c r="HZ188" s="33"/>
      <c r="IA188" s="33"/>
      <c r="IB188" s="33"/>
      <c r="IC188" s="33"/>
      <c r="ID188" s="33"/>
      <c r="IE188" s="33"/>
      <c r="IF188" s="33"/>
      <c r="IG188" s="33"/>
      <c r="IH188" s="33"/>
      <c r="II188" s="33"/>
      <c r="IJ188" s="33"/>
      <c r="IK188" s="33"/>
      <c r="IL188" s="33"/>
      <c r="IM188" s="33"/>
      <c r="IN188" s="33"/>
      <c r="IO188" s="33"/>
      <c r="IP188" s="33"/>
      <c r="IQ188" s="33"/>
      <c r="IR188" s="33"/>
    </row>
    <row r="189" spans="1:252" s="20" customFormat="1" ht="12.75">
      <c r="A189" s="764"/>
      <c r="B189" s="765"/>
      <c r="C189" s="765"/>
      <c r="D189" s="766"/>
      <c r="E189" s="767"/>
      <c r="F189" s="768"/>
      <c r="G189" s="986"/>
      <c r="H189" s="1000"/>
      <c r="I189" s="766"/>
      <c r="J189" s="767"/>
      <c r="K189" s="1010"/>
      <c r="L189" s="682"/>
      <c r="M189" s="753"/>
      <c r="N189" s="707"/>
      <c r="O189" s="33"/>
      <c r="P189" s="11"/>
      <c r="Q189" s="33"/>
      <c r="R189" s="297"/>
      <c r="S189" s="431"/>
      <c r="T189" s="468"/>
      <c r="U189" s="471"/>
      <c r="V189" s="25"/>
      <c r="W189" s="484"/>
      <c r="X189" s="468"/>
      <c r="Y189" s="471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  <c r="CB189" s="33"/>
      <c r="CC189" s="33"/>
      <c r="CD189" s="33"/>
      <c r="CE189" s="33"/>
      <c r="CF189" s="33"/>
      <c r="CG189" s="33"/>
      <c r="CH189" s="33"/>
      <c r="CI189" s="33"/>
      <c r="CJ189" s="33"/>
      <c r="CK189" s="33"/>
      <c r="CL189" s="33"/>
      <c r="CM189" s="33"/>
      <c r="CN189" s="33"/>
      <c r="CO189" s="33"/>
      <c r="CP189" s="33"/>
      <c r="CQ189" s="33"/>
      <c r="CR189" s="33"/>
      <c r="CS189" s="33"/>
      <c r="CT189" s="33"/>
      <c r="CU189" s="33"/>
      <c r="CV189" s="33"/>
      <c r="CW189" s="33"/>
      <c r="CX189" s="33"/>
      <c r="CY189" s="33"/>
      <c r="CZ189" s="33"/>
      <c r="DA189" s="33"/>
      <c r="DB189" s="33"/>
      <c r="DC189" s="33"/>
      <c r="DD189" s="33"/>
      <c r="DE189" s="33"/>
      <c r="DF189" s="33"/>
      <c r="DG189" s="33"/>
      <c r="DH189" s="33"/>
      <c r="DI189" s="33"/>
      <c r="DJ189" s="33"/>
      <c r="DK189" s="33"/>
      <c r="DL189" s="33"/>
      <c r="DM189" s="33"/>
      <c r="DN189" s="33"/>
      <c r="DO189" s="33"/>
      <c r="DP189" s="33"/>
      <c r="DQ189" s="33"/>
      <c r="DR189" s="33"/>
      <c r="DS189" s="33"/>
      <c r="DT189" s="33"/>
      <c r="DU189" s="33"/>
      <c r="DV189" s="33"/>
      <c r="DW189" s="33"/>
      <c r="DX189" s="33"/>
      <c r="DY189" s="33"/>
      <c r="DZ189" s="33"/>
      <c r="EA189" s="33"/>
      <c r="EB189" s="33"/>
      <c r="EC189" s="33"/>
      <c r="ED189" s="33"/>
      <c r="EE189" s="33"/>
      <c r="EF189" s="33"/>
      <c r="EG189" s="33"/>
      <c r="EH189" s="33"/>
      <c r="EI189" s="33"/>
      <c r="EJ189" s="33"/>
      <c r="EK189" s="33"/>
      <c r="EL189" s="33"/>
      <c r="EM189" s="33"/>
      <c r="EN189" s="33"/>
      <c r="EO189" s="33"/>
      <c r="EP189" s="33"/>
      <c r="EQ189" s="33"/>
      <c r="ER189" s="33"/>
      <c r="ES189" s="33"/>
      <c r="ET189" s="33"/>
      <c r="EU189" s="33"/>
      <c r="EV189" s="33"/>
      <c r="EW189" s="33"/>
      <c r="EX189" s="33"/>
      <c r="EY189" s="33"/>
      <c r="EZ189" s="33"/>
      <c r="FA189" s="33"/>
      <c r="FB189" s="33"/>
      <c r="FC189" s="33"/>
      <c r="FD189" s="33"/>
      <c r="FE189" s="33"/>
      <c r="FF189" s="33"/>
      <c r="FG189" s="33"/>
      <c r="FH189" s="33"/>
      <c r="FI189" s="33"/>
      <c r="FJ189" s="33"/>
      <c r="FK189" s="33"/>
      <c r="FL189" s="33"/>
      <c r="FM189" s="33"/>
      <c r="FN189" s="33"/>
      <c r="FO189" s="33"/>
      <c r="FP189" s="33"/>
      <c r="FQ189" s="33"/>
      <c r="FR189" s="33"/>
      <c r="FS189" s="33"/>
      <c r="FT189" s="33"/>
      <c r="FU189" s="33"/>
      <c r="FV189" s="33"/>
      <c r="FW189" s="33"/>
      <c r="FX189" s="33"/>
      <c r="FY189" s="33"/>
      <c r="FZ189" s="33"/>
      <c r="GA189" s="33"/>
      <c r="GB189" s="33"/>
      <c r="GC189" s="33"/>
      <c r="GD189" s="33"/>
      <c r="GE189" s="33"/>
      <c r="GF189" s="33"/>
      <c r="GG189" s="33"/>
      <c r="GH189" s="33"/>
      <c r="GI189" s="33"/>
      <c r="GJ189" s="33"/>
      <c r="GK189" s="33"/>
      <c r="GL189" s="33"/>
      <c r="GM189" s="33"/>
      <c r="GN189" s="33"/>
      <c r="GO189" s="33"/>
      <c r="GP189" s="33"/>
      <c r="GQ189" s="33"/>
      <c r="GR189" s="33"/>
      <c r="GS189" s="33"/>
      <c r="GT189" s="33"/>
      <c r="GU189" s="33"/>
      <c r="GV189" s="33"/>
      <c r="GW189" s="33"/>
      <c r="GX189" s="33"/>
      <c r="GY189" s="33"/>
      <c r="GZ189" s="33"/>
      <c r="HA189" s="33"/>
      <c r="HB189" s="33"/>
      <c r="HC189" s="33"/>
      <c r="HD189" s="33"/>
      <c r="HE189" s="33"/>
      <c r="HF189" s="33"/>
      <c r="HG189" s="33"/>
      <c r="HH189" s="33"/>
      <c r="HI189" s="33"/>
      <c r="HJ189" s="33"/>
      <c r="HK189" s="33"/>
      <c r="HL189" s="33"/>
      <c r="HM189" s="33"/>
      <c r="HN189" s="33"/>
      <c r="HO189" s="33"/>
      <c r="HP189" s="33"/>
      <c r="HQ189" s="33"/>
      <c r="HR189" s="33"/>
      <c r="HS189" s="33"/>
      <c r="HT189" s="33"/>
      <c r="HU189" s="33"/>
      <c r="HV189" s="33"/>
      <c r="HW189" s="33"/>
      <c r="HX189" s="33"/>
      <c r="HY189" s="33"/>
      <c r="HZ189" s="33"/>
      <c r="IA189" s="33"/>
      <c r="IB189" s="33"/>
      <c r="IC189" s="33"/>
      <c r="ID189" s="33"/>
      <c r="IE189" s="33"/>
      <c r="IF189" s="33"/>
      <c r="IG189" s="33"/>
      <c r="IH189" s="33"/>
      <c r="II189" s="33"/>
      <c r="IJ189" s="33"/>
      <c r="IK189" s="33"/>
      <c r="IL189" s="33"/>
      <c r="IM189" s="33"/>
      <c r="IN189" s="33"/>
      <c r="IO189" s="33"/>
      <c r="IP189" s="33"/>
      <c r="IQ189" s="33"/>
      <c r="IR189" s="33"/>
    </row>
    <row r="190" spans="1:252" s="294" customFormat="1" ht="12.75">
      <c r="A190" s="663"/>
      <c r="B190" s="659"/>
      <c r="C190" s="659"/>
      <c r="D190" s="659"/>
      <c r="E190" s="659"/>
      <c r="F190" s="756"/>
      <c r="G190" s="976"/>
      <c r="H190" s="746"/>
      <c r="I190" s="660"/>
      <c r="J190" s="659"/>
      <c r="K190" s="746"/>
      <c r="L190" s="715"/>
      <c r="M190" s="769"/>
      <c r="N190" s="707"/>
      <c r="O190" s="33"/>
      <c r="P190" s="33"/>
      <c r="Q190" s="33"/>
      <c r="R190" s="263"/>
      <c r="S190" s="431"/>
      <c r="T190" s="468"/>
      <c r="U190" s="471"/>
      <c r="V190" s="25"/>
      <c r="W190" s="484"/>
      <c r="X190" s="468"/>
      <c r="Y190" s="471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  <c r="BU190" s="33"/>
      <c r="BV190" s="33"/>
      <c r="BW190" s="33"/>
      <c r="BX190" s="33"/>
      <c r="BY190" s="33"/>
      <c r="BZ190" s="33"/>
      <c r="CA190" s="33"/>
      <c r="CB190" s="33"/>
      <c r="CC190" s="33"/>
      <c r="CD190" s="33"/>
      <c r="CE190" s="33"/>
      <c r="CF190" s="33"/>
      <c r="CG190" s="33"/>
      <c r="CH190" s="33"/>
      <c r="CI190" s="33"/>
      <c r="CJ190" s="33"/>
      <c r="CK190" s="33"/>
      <c r="CL190" s="33"/>
      <c r="CM190" s="33"/>
      <c r="CN190" s="33"/>
      <c r="CO190" s="33"/>
      <c r="CP190" s="33"/>
      <c r="CQ190" s="33"/>
      <c r="CR190" s="33"/>
      <c r="CS190" s="33"/>
      <c r="CT190" s="33"/>
      <c r="CU190" s="33"/>
      <c r="CV190" s="33"/>
      <c r="CW190" s="33"/>
      <c r="CX190" s="33"/>
      <c r="CY190" s="33"/>
      <c r="CZ190" s="33"/>
      <c r="DA190" s="33"/>
      <c r="DB190" s="33"/>
      <c r="DC190" s="33"/>
      <c r="DD190" s="33"/>
      <c r="DE190" s="33"/>
      <c r="DF190" s="33"/>
      <c r="DG190" s="33"/>
      <c r="DH190" s="33"/>
      <c r="DI190" s="33"/>
      <c r="DJ190" s="33"/>
      <c r="DK190" s="33"/>
      <c r="DL190" s="33"/>
      <c r="DM190" s="33"/>
      <c r="DN190" s="33"/>
      <c r="DO190" s="33"/>
      <c r="DP190" s="33"/>
      <c r="DQ190" s="33"/>
      <c r="DR190" s="33"/>
      <c r="DS190" s="33"/>
      <c r="DT190" s="33"/>
      <c r="DU190" s="33"/>
      <c r="DV190" s="33"/>
      <c r="DW190" s="33"/>
      <c r="DX190" s="33"/>
      <c r="DY190" s="33"/>
      <c r="DZ190" s="33"/>
      <c r="EA190" s="33"/>
      <c r="EB190" s="33"/>
      <c r="EC190" s="33"/>
      <c r="ED190" s="33"/>
      <c r="EE190" s="33"/>
      <c r="EF190" s="33"/>
      <c r="EG190" s="33"/>
      <c r="EH190" s="33"/>
      <c r="EI190" s="33"/>
      <c r="EJ190" s="33"/>
      <c r="EK190" s="33"/>
      <c r="EL190" s="33"/>
      <c r="EM190" s="33"/>
      <c r="EN190" s="33"/>
      <c r="EO190" s="33"/>
      <c r="EP190" s="33"/>
      <c r="EQ190" s="33"/>
      <c r="ER190" s="33"/>
      <c r="ES190" s="33"/>
      <c r="ET190" s="33"/>
      <c r="EU190" s="33"/>
      <c r="EV190" s="33"/>
      <c r="EW190" s="33"/>
      <c r="EX190" s="33"/>
      <c r="EY190" s="33"/>
      <c r="EZ190" s="33"/>
      <c r="FA190" s="33"/>
      <c r="FB190" s="33"/>
      <c r="FC190" s="33"/>
      <c r="FD190" s="33"/>
      <c r="FE190" s="33"/>
      <c r="FF190" s="33"/>
      <c r="FG190" s="33"/>
      <c r="FH190" s="33"/>
      <c r="FI190" s="33"/>
      <c r="FJ190" s="33"/>
      <c r="FK190" s="33"/>
      <c r="FL190" s="33"/>
      <c r="FM190" s="33"/>
      <c r="FN190" s="33"/>
      <c r="FO190" s="33"/>
      <c r="FP190" s="33"/>
      <c r="FQ190" s="33"/>
      <c r="FR190" s="33"/>
      <c r="FS190" s="33"/>
      <c r="FT190" s="33"/>
      <c r="FU190" s="33"/>
      <c r="FV190" s="33"/>
      <c r="FW190" s="33"/>
      <c r="FX190" s="33"/>
      <c r="FY190" s="33"/>
      <c r="FZ190" s="33"/>
      <c r="GA190" s="33"/>
      <c r="GB190" s="33"/>
      <c r="GC190" s="33"/>
      <c r="GD190" s="33"/>
      <c r="GE190" s="33"/>
      <c r="GF190" s="33"/>
      <c r="GG190" s="33"/>
      <c r="GH190" s="33"/>
      <c r="GI190" s="33"/>
      <c r="GJ190" s="33"/>
      <c r="GK190" s="33"/>
      <c r="GL190" s="33"/>
      <c r="GM190" s="33"/>
      <c r="GN190" s="33"/>
      <c r="GO190" s="33"/>
      <c r="GP190" s="33"/>
      <c r="GQ190" s="33"/>
      <c r="GR190" s="33"/>
      <c r="GS190" s="33"/>
      <c r="GT190" s="33"/>
      <c r="GU190" s="33"/>
      <c r="GV190" s="33"/>
      <c r="GW190" s="33"/>
      <c r="GX190" s="33"/>
      <c r="GY190" s="33"/>
      <c r="GZ190" s="33"/>
      <c r="HA190" s="33"/>
      <c r="HB190" s="33"/>
      <c r="HC190" s="33"/>
      <c r="HD190" s="33"/>
      <c r="HE190" s="33"/>
      <c r="HF190" s="33"/>
      <c r="HG190" s="33"/>
      <c r="HH190" s="33"/>
      <c r="HI190" s="33"/>
      <c r="HJ190" s="33"/>
      <c r="HK190" s="33"/>
      <c r="HL190" s="33"/>
      <c r="HM190" s="33"/>
      <c r="HN190" s="33"/>
      <c r="HO190" s="33"/>
      <c r="HP190" s="33"/>
      <c r="HQ190" s="33"/>
      <c r="HR190" s="33"/>
      <c r="HS190" s="33"/>
      <c r="HT190" s="33"/>
      <c r="HU190" s="33"/>
      <c r="HV190" s="33"/>
      <c r="HW190" s="33"/>
      <c r="HX190" s="33"/>
      <c r="HY190" s="33"/>
      <c r="HZ190" s="33"/>
      <c r="IA190" s="33"/>
      <c r="IB190" s="33"/>
      <c r="IC190" s="33"/>
      <c r="ID190" s="33"/>
      <c r="IE190" s="33"/>
      <c r="IF190" s="33"/>
      <c r="IG190" s="33"/>
      <c r="IH190" s="33"/>
      <c r="II190" s="33"/>
      <c r="IJ190" s="33"/>
      <c r="IK190" s="33"/>
      <c r="IL190" s="33"/>
      <c r="IM190" s="33"/>
      <c r="IN190" s="33"/>
      <c r="IO190" s="33"/>
      <c r="IP190" s="33"/>
      <c r="IQ190" s="33"/>
      <c r="IR190" s="33"/>
    </row>
    <row r="191" spans="1:252" s="294" customFormat="1" ht="12.75">
      <c r="A191" s="663"/>
      <c r="B191" s="659"/>
      <c r="C191" s="659"/>
      <c r="D191" s="659"/>
      <c r="E191" s="659"/>
      <c r="F191" s="756"/>
      <c r="G191" s="976"/>
      <c r="H191" s="876"/>
      <c r="I191" s="654"/>
      <c r="J191" s="770"/>
      <c r="K191" s="876"/>
      <c r="L191" s="715"/>
      <c r="M191" s="663"/>
      <c r="N191" s="707"/>
      <c r="O191" s="33"/>
      <c r="P191" s="33"/>
      <c r="Q191" s="33"/>
      <c r="R191" s="263"/>
      <c r="S191" s="431"/>
      <c r="T191" s="468"/>
      <c r="U191" s="471"/>
      <c r="V191" s="25"/>
      <c r="W191" s="484"/>
      <c r="X191" s="468"/>
      <c r="Y191" s="471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  <c r="BU191" s="33"/>
      <c r="BV191" s="33"/>
      <c r="BW191" s="33"/>
      <c r="BX191" s="33"/>
      <c r="BY191" s="33"/>
      <c r="BZ191" s="33"/>
      <c r="CA191" s="33"/>
      <c r="CB191" s="33"/>
      <c r="CC191" s="33"/>
      <c r="CD191" s="33"/>
      <c r="CE191" s="33"/>
      <c r="CF191" s="33"/>
      <c r="CG191" s="33"/>
      <c r="CH191" s="33"/>
      <c r="CI191" s="33"/>
      <c r="CJ191" s="33"/>
      <c r="CK191" s="33"/>
      <c r="CL191" s="33"/>
      <c r="CM191" s="33"/>
      <c r="CN191" s="33"/>
      <c r="CO191" s="33"/>
      <c r="CP191" s="33"/>
      <c r="CQ191" s="33"/>
      <c r="CR191" s="33"/>
      <c r="CS191" s="33"/>
      <c r="CT191" s="33"/>
      <c r="CU191" s="33"/>
      <c r="CV191" s="33"/>
      <c r="CW191" s="33"/>
      <c r="CX191" s="33"/>
      <c r="CY191" s="33"/>
      <c r="CZ191" s="33"/>
      <c r="DA191" s="33"/>
      <c r="DB191" s="33"/>
      <c r="DC191" s="33"/>
      <c r="DD191" s="33"/>
      <c r="DE191" s="33"/>
      <c r="DF191" s="33"/>
      <c r="DG191" s="33"/>
      <c r="DH191" s="33"/>
      <c r="DI191" s="33"/>
      <c r="DJ191" s="33"/>
      <c r="DK191" s="33"/>
      <c r="DL191" s="33"/>
      <c r="DM191" s="33"/>
      <c r="DN191" s="33"/>
      <c r="DO191" s="33"/>
      <c r="DP191" s="33"/>
      <c r="DQ191" s="33"/>
      <c r="DR191" s="33"/>
      <c r="DS191" s="33"/>
      <c r="DT191" s="33"/>
      <c r="DU191" s="33"/>
      <c r="DV191" s="33"/>
      <c r="DW191" s="33"/>
      <c r="DX191" s="33"/>
      <c r="DY191" s="33"/>
      <c r="DZ191" s="33"/>
      <c r="EA191" s="33"/>
      <c r="EB191" s="33"/>
      <c r="EC191" s="33"/>
      <c r="ED191" s="33"/>
      <c r="EE191" s="33"/>
      <c r="EF191" s="33"/>
      <c r="EG191" s="33"/>
      <c r="EH191" s="33"/>
      <c r="EI191" s="33"/>
      <c r="EJ191" s="33"/>
      <c r="EK191" s="33"/>
      <c r="EL191" s="33"/>
      <c r="EM191" s="33"/>
      <c r="EN191" s="33"/>
      <c r="EO191" s="33"/>
      <c r="EP191" s="33"/>
      <c r="EQ191" s="33"/>
      <c r="ER191" s="33"/>
      <c r="ES191" s="33"/>
      <c r="ET191" s="33"/>
      <c r="EU191" s="33"/>
      <c r="EV191" s="33"/>
      <c r="EW191" s="33"/>
      <c r="EX191" s="33"/>
      <c r="EY191" s="33"/>
      <c r="EZ191" s="33"/>
      <c r="FA191" s="33"/>
      <c r="FB191" s="33"/>
      <c r="FC191" s="33"/>
      <c r="FD191" s="33"/>
      <c r="FE191" s="33"/>
      <c r="FF191" s="33"/>
      <c r="FG191" s="33"/>
      <c r="FH191" s="33"/>
      <c r="FI191" s="33"/>
      <c r="FJ191" s="33"/>
      <c r="FK191" s="33"/>
      <c r="FL191" s="33"/>
      <c r="FM191" s="33"/>
      <c r="FN191" s="33"/>
      <c r="FO191" s="33"/>
      <c r="FP191" s="33"/>
      <c r="FQ191" s="33"/>
      <c r="FR191" s="33"/>
      <c r="FS191" s="33"/>
      <c r="FT191" s="33"/>
      <c r="FU191" s="33"/>
      <c r="FV191" s="33"/>
      <c r="FW191" s="33"/>
      <c r="FX191" s="33"/>
      <c r="FY191" s="33"/>
      <c r="FZ191" s="33"/>
      <c r="GA191" s="33"/>
      <c r="GB191" s="33"/>
      <c r="GC191" s="33"/>
      <c r="GD191" s="33"/>
      <c r="GE191" s="33"/>
      <c r="GF191" s="33"/>
      <c r="GG191" s="33"/>
      <c r="GH191" s="33"/>
      <c r="GI191" s="33"/>
      <c r="GJ191" s="33"/>
      <c r="GK191" s="33"/>
      <c r="GL191" s="33"/>
      <c r="GM191" s="33"/>
      <c r="GN191" s="33"/>
      <c r="GO191" s="33"/>
      <c r="GP191" s="33"/>
      <c r="GQ191" s="33"/>
      <c r="GR191" s="33"/>
      <c r="GS191" s="33"/>
      <c r="GT191" s="33"/>
      <c r="GU191" s="33"/>
      <c r="GV191" s="33"/>
      <c r="GW191" s="33"/>
      <c r="GX191" s="33"/>
      <c r="GY191" s="33"/>
      <c r="GZ191" s="33"/>
      <c r="HA191" s="33"/>
      <c r="HB191" s="33"/>
      <c r="HC191" s="33"/>
      <c r="HD191" s="33"/>
      <c r="HE191" s="33"/>
      <c r="HF191" s="33"/>
      <c r="HG191" s="33"/>
      <c r="HH191" s="33"/>
      <c r="HI191" s="33"/>
      <c r="HJ191" s="33"/>
      <c r="HK191" s="33"/>
      <c r="HL191" s="33"/>
      <c r="HM191" s="33"/>
      <c r="HN191" s="33"/>
      <c r="HO191" s="33"/>
      <c r="HP191" s="33"/>
      <c r="HQ191" s="33"/>
      <c r="HR191" s="33"/>
      <c r="HS191" s="33"/>
      <c r="HT191" s="33"/>
      <c r="HU191" s="33"/>
      <c r="HV191" s="33"/>
      <c r="HW191" s="33"/>
      <c r="HX191" s="33"/>
      <c r="HY191" s="33"/>
      <c r="HZ191" s="33"/>
      <c r="IA191" s="33"/>
      <c r="IB191" s="33"/>
      <c r="IC191" s="33"/>
      <c r="ID191" s="33"/>
      <c r="IE191" s="33"/>
      <c r="IF191" s="33"/>
      <c r="IG191" s="33"/>
      <c r="IH191" s="33"/>
      <c r="II191" s="33"/>
      <c r="IJ191" s="33"/>
      <c r="IK191" s="33"/>
      <c r="IL191" s="33"/>
      <c r="IM191" s="33"/>
      <c r="IN191" s="33"/>
      <c r="IO191" s="33"/>
      <c r="IP191" s="33"/>
      <c r="IQ191" s="33"/>
      <c r="IR191" s="33"/>
    </row>
    <row r="192" spans="1:252" s="294" customFormat="1" ht="12.75">
      <c r="A192" s="694"/>
      <c r="B192" s="659"/>
      <c r="C192" s="659"/>
      <c r="D192" s="659"/>
      <c r="E192" s="659"/>
      <c r="F192" s="756"/>
      <c r="G192" s="976"/>
      <c r="H192" s="746"/>
      <c r="I192" s="694"/>
      <c r="J192" s="750"/>
      <c r="K192" s="746"/>
      <c r="L192" s="715"/>
      <c r="M192" s="663"/>
      <c r="N192" s="707"/>
      <c r="O192" s="33"/>
      <c r="P192" s="33"/>
      <c r="Q192" s="33"/>
      <c r="R192" s="263"/>
      <c r="S192" s="431"/>
      <c r="T192" s="468"/>
      <c r="U192" s="471"/>
      <c r="V192" s="25"/>
      <c r="W192" s="484"/>
      <c r="X192" s="468"/>
      <c r="Y192" s="471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  <c r="BU192" s="33"/>
      <c r="BV192" s="33"/>
      <c r="BW192" s="33"/>
      <c r="BX192" s="33"/>
      <c r="BY192" s="33"/>
      <c r="BZ192" s="33"/>
      <c r="CA192" s="33"/>
      <c r="CB192" s="33"/>
      <c r="CC192" s="33"/>
      <c r="CD192" s="33"/>
      <c r="CE192" s="33"/>
      <c r="CF192" s="33"/>
      <c r="CG192" s="33"/>
      <c r="CH192" s="33"/>
      <c r="CI192" s="33"/>
      <c r="CJ192" s="33"/>
      <c r="CK192" s="33"/>
      <c r="CL192" s="33"/>
      <c r="CM192" s="33"/>
      <c r="CN192" s="33"/>
      <c r="CO192" s="33"/>
      <c r="CP192" s="33"/>
      <c r="CQ192" s="33"/>
      <c r="CR192" s="33"/>
      <c r="CS192" s="33"/>
      <c r="CT192" s="33"/>
      <c r="CU192" s="33"/>
      <c r="CV192" s="33"/>
      <c r="CW192" s="33"/>
      <c r="CX192" s="33"/>
      <c r="CY192" s="33"/>
      <c r="CZ192" s="33"/>
      <c r="DA192" s="33"/>
      <c r="DB192" s="33"/>
      <c r="DC192" s="33"/>
      <c r="DD192" s="33"/>
      <c r="DE192" s="33"/>
      <c r="DF192" s="33"/>
      <c r="DG192" s="33"/>
      <c r="DH192" s="33"/>
      <c r="DI192" s="33"/>
      <c r="DJ192" s="33"/>
      <c r="DK192" s="33"/>
      <c r="DL192" s="33"/>
      <c r="DM192" s="33"/>
      <c r="DN192" s="33"/>
      <c r="DO192" s="33"/>
      <c r="DP192" s="33"/>
      <c r="DQ192" s="33"/>
      <c r="DR192" s="33"/>
      <c r="DS192" s="33"/>
      <c r="DT192" s="33"/>
      <c r="DU192" s="33"/>
      <c r="DV192" s="33"/>
      <c r="DW192" s="33"/>
      <c r="DX192" s="33"/>
      <c r="DY192" s="33"/>
      <c r="DZ192" s="33"/>
      <c r="EA192" s="33"/>
      <c r="EB192" s="33"/>
      <c r="EC192" s="33"/>
      <c r="ED192" s="33"/>
      <c r="EE192" s="33"/>
      <c r="EF192" s="33"/>
      <c r="EG192" s="33"/>
      <c r="EH192" s="33"/>
      <c r="EI192" s="33"/>
      <c r="EJ192" s="33"/>
      <c r="EK192" s="33"/>
      <c r="EL192" s="33"/>
      <c r="EM192" s="33"/>
      <c r="EN192" s="33"/>
      <c r="EO192" s="33"/>
      <c r="EP192" s="33"/>
      <c r="EQ192" s="33"/>
      <c r="ER192" s="33"/>
      <c r="ES192" s="33"/>
      <c r="ET192" s="33"/>
      <c r="EU192" s="33"/>
      <c r="EV192" s="33"/>
      <c r="EW192" s="33"/>
      <c r="EX192" s="33"/>
      <c r="EY192" s="33"/>
      <c r="EZ192" s="33"/>
      <c r="FA192" s="33"/>
      <c r="FB192" s="33"/>
      <c r="FC192" s="33"/>
      <c r="FD192" s="33"/>
      <c r="FE192" s="33"/>
      <c r="FF192" s="33"/>
      <c r="FG192" s="33"/>
      <c r="FH192" s="33"/>
      <c r="FI192" s="33"/>
      <c r="FJ192" s="33"/>
      <c r="FK192" s="33"/>
      <c r="FL192" s="33"/>
      <c r="FM192" s="33"/>
      <c r="FN192" s="33"/>
      <c r="FO192" s="33"/>
      <c r="FP192" s="33"/>
      <c r="FQ192" s="33"/>
      <c r="FR192" s="33"/>
      <c r="FS192" s="33"/>
      <c r="FT192" s="33"/>
      <c r="FU192" s="33"/>
      <c r="FV192" s="33"/>
      <c r="FW192" s="33"/>
      <c r="FX192" s="33"/>
      <c r="FY192" s="33"/>
      <c r="FZ192" s="33"/>
      <c r="GA192" s="33"/>
      <c r="GB192" s="33"/>
      <c r="GC192" s="33"/>
      <c r="GD192" s="33"/>
      <c r="GE192" s="33"/>
      <c r="GF192" s="33"/>
      <c r="GG192" s="33"/>
      <c r="GH192" s="33"/>
      <c r="GI192" s="33"/>
      <c r="GJ192" s="33"/>
      <c r="GK192" s="33"/>
      <c r="GL192" s="33"/>
      <c r="GM192" s="33"/>
      <c r="GN192" s="33"/>
      <c r="GO192" s="33"/>
      <c r="GP192" s="33"/>
      <c r="GQ192" s="33"/>
      <c r="GR192" s="33"/>
      <c r="GS192" s="33"/>
      <c r="GT192" s="33"/>
      <c r="GU192" s="33"/>
      <c r="GV192" s="33"/>
      <c r="GW192" s="33"/>
      <c r="GX192" s="33"/>
      <c r="GY192" s="33"/>
      <c r="GZ192" s="33"/>
      <c r="HA192" s="33"/>
      <c r="HB192" s="33"/>
      <c r="HC192" s="33"/>
      <c r="HD192" s="33"/>
      <c r="HE192" s="33"/>
      <c r="HF192" s="33"/>
      <c r="HG192" s="33"/>
      <c r="HH192" s="33"/>
      <c r="HI192" s="33"/>
      <c r="HJ192" s="33"/>
      <c r="HK192" s="33"/>
      <c r="HL192" s="33"/>
      <c r="HM192" s="33"/>
      <c r="HN192" s="33"/>
      <c r="HO192" s="33"/>
      <c r="HP192" s="33"/>
      <c r="HQ192" s="33"/>
      <c r="HR192" s="33"/>
      <c r="HS192" s="33"/>
      <c r="HT192" s="33"/>
      <c r="HU192" s="33"/>
      <c r="HV192" s="33"/>
      <c r="HW192" s="33"/>
      <c r="HX192" s="33"/>
      <c r="HY192" s="33"/>
      <c r="HZ192" s="33"/>
      <c r="IA192" s="33"/>
      <c r="IB192" s="33"/>
      <c r="IC192" s="33"/>
      <c r="ID192" s="33"/>
      <c r="IE192" s="33"/>
      <c r="IF192" s="33"/>
      <c r="IG192" s="33"/>
      <c r="IH192" s="33"/>
      <c r="II192" s="33"/>
      <c r="IJ192" s="33"/>
      <c r="IK192" s="33"/>
      <c r="IL192" s="33"/>
      <c r="IM192" s="33"/>
      <c r="IN192" s="33"/>
      <c r="IO192" s="33"/>
      <c r="IP192" s="33"/>
      <c r="IQ192" s="33"/>
      <c r="IR192" s="33"/>
    </row>
    <row r="193" spans="1:252" s="294" customFormat="1" ht="18" customHeight="1">
      <c r="A193" s="694"/>
      <c r="B193" s="659"/>
      <c r="C193" s="659"/>
      <c r="D193" s="659"/>
      <c r="E193" s="659"/>
      <c r="F193" s="756"/>
      <c r="G193" s="976"/>
      <c r="H193" s="746"/>
      <c r="I193" s="694"/>
      <c r="J193" s="750"/>
      <c r="K193" s="746"/>
      <c r="L193" s="715"/>
      <c r="M193" s="663"/>
      <c r="N193" s="707"/>
      <c r="O193" s="33"/>
      <c r="P193" s="33"/>
      <c r="Q193" s="33"/>
      <c r="R193" s="263"/>
      <c r="S193" s="431"/>
      <c r="T193" s="468"/>
      <c r="U193" s="471"/>
      <c r="V193" s="25"/>
      <c r="W193" s="484"/>
      <c r="X193" s="468"/>
      <c r="Y193" s="471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  <c r="BU193" s="33"/>
      <c r="BV193" s="33"/>
      <c r="BW193" s="33"/>
      <c r="BX193" s="33"/>
      <c r="BY193" s="33"/>
      <c r="BZ193" s="33"/>
      <c r="CA193" s="33"/>
      <c r="CB193" s="33"/>
      <c r="CC193" s="33"/>
      <c r="CD193" s="33"/>
      <c r="CE193" s="33"/>
      <c r="CF193" s="33"/>
      <c r="CG193" s="33"/>
      <c r="CH193" s="33"/>
      <c r="CI193" s="33"/>
      <c r="CJ193" s="33"/>
      <c r="CK193" s="33"/>
      <c r="CL193" s="33"/>
      <c r="CM193" s="33"/>
      <c r="CN193" s="33"/>
      <c r="CO193" s="33"/>
      <c r="CP193" s="33"/>
      <c r="CQ193" s="33"/>
      <c r="CR193" s="33"/>
      <c r="CS193" s="33"/>
      <c r="CT193" s="33"/>
      <c r="CU193" s="33"/>
      <c r="CV193" s="33"/>
      <c r="CW193" s="33"/>
      <c r="CX193" s="33"/>
      <c r="CY193" s="33"/>
      <c r="CZ193" s="33"/>
      <c r="DA193" s="33"/>
      <c r="DB193" s="33"/>
      <c r="DC193" s="33"/>
      <c r="DD193" s="33"/>
      <c r="DE193" s="33"/>
      <c r="DF193" s="33"/>
      <c r="DG193" s="33"/>
      <c r="DH193" s="33"/>
      <c r="DI193" s="33"/>
      <c r="DJ193" s="33"/>
      <c r="DK193" s="33"/>
      <c r="DL193" s="33"/>
      <c r="DM193" s="33"/>
      <c r="DN193" s="33"/>
      <c r="DO193" s="33"/>
      <c r="DP193" s="33"/>
      <c r="DQ193" s="33"/>
      <c r="DR193" s="33"/>
      <c r="DS193" s="33"/>
      <c r="DT193" s="33"/>
      <c r="DU193" s="33"/>
      <c r="DV193" s="33"/>
      <c r="DW193" s="33"/>
      <c r="DX193" s="33"/>
      <c r="DY193" s="33"/>
      <c r="DZ193" s="33"/>
      <c r="EA193" s="33"/>
      <c r="EB193" s="33"/>
      <c r="EC193" s="33"/>
      <c r="ED193" s="33"/>
      <c r="EE193" s="33"/>
      <c r="EF193" s="33"/>
      <c r="EG193" s="33"/>
      <c r="EH193" s="33"/>
      <c r="EI193" s="33"/>
      <c r="EJ193" s="33"/>
      <c r="EK193" s="33"/>
      <c r="EL193" s="33"/>
      <c r="EM193" s="33"/>
      <c r="EN193" s="33"/>
      <c r="EO193" s="33"/>
      <c r="EP193" s="33"/>
      <c r="EQ193" s="33"/>
      <c r="ER193" s="33"/>
      <c r="ES193" s="33"/>
      <c r="ET193" s="33"/>
      <c r="EU193" s="33"/>
      <c r="EV193" s="33"/>
      <c r="EW193" s="33"/>
      <c r="EX193" s="33"/>
      <c r="EY193" s="33"/>
      <c r="EZ193" s="33"/>
      <c r="FA193" s="33"/>
      <c r="FB193" s="33"/>
      <c r="FC193" s="33"/>
      <c r="FD193" s="33"/>
      <c r="FE193" s="33"/>
      <c r="FF193" s="33"/>
      <c r="FG193" s="33"/>
      <c r="FH193" s="33"/>
      <c r="FI193" s="33"/>
      <c r="FJ193" s="33"/>
      <c r="FK193" s="33"/>
      <c r="FL193" s="33"/>
      <c r="FM193" s="33"/>
      <c r="FN193" s="33"/>
      <c r="FO193" s="33"/>
      <c r="FP193" s="33"/>
      <c r="FQ193" s="33"/>
      <c r="FR193" s="33"/>
      <c r="FS193" s="33"/>
      <c r="FT193" s="33"/>
      <c r="FU193" s="33"/>
      <c r="FV193" s="33"/>
      <c r="FW193" s="33"/>
      <c r="FX193" s="33"/>
      <c r="FY193" s="33"/>
      <c r="FZ193" s="33"/>
      <c r="GA193" s="33"/>
      <c r="GB193" s="33"/>
      <c r="GC193" s="33"/>
      <c r="GD193" s="33"/>
      <c r="GE193" s="33"/>
      <c r="GF193" s="33"/>
      <c r="GG193" s="33"/>
      <c r="GH193" s="33"/>
      <c r="GI193" s="33"/>
      <c r="GJ193" s="33"/>
      <c r="GK193" s="33"/>
      <c r="GL193" s="33"/>
      <c r="GM193" s="33"/>
      <c r="GN193" s="33"/>
      <c r="GO193" s="33"/>
      <c r="GP193" s="33"/>
      <c r="GQ193" s="33"/>
      <c r="GR193" s="33"/>
      <c r="GS193" s="33"/>
      <c r="GT193" s="33"/>
      <c r="GU193" s="33"/>
      <c r="GV193" s="33"/>
      <c r="GW193" s="33"/>
      <c r="GX193" s="33"/>
      <c r="GY193" s="33"/>
      <c r="GZ193" s="33"/>
      <c r="HA193" s="33"/>
      <c r="HB193" s="33"/>
      <c r="HC193" s="33"/>
      <c r="HD193" s="33"/>
      <c r="HE193" s="33"/>
      <c r="HF193" s="33"/>
      <c r="HG193" s="33"/>
      <c r="HH193" s="33"/>
      <c r="HI193" s="33"/>
      <c r="HJ193" s="33"/>
      <c r="HK193" s="33"/>
      <c r="HL193" s="33"/>
      <c r="HM193" s="33"/>
      <c r="HN193" s="33"/>
      <c r="HO193" s="33"/>
      <c r="HP193" s="33"/>
      <c r="HQ193" s="33"/>
      <c r="HR193" s="33"/>
      <c r="HS193" s="33"/>
      <c r="HT193" s="33"/>
      <c r="HU193" s="33"/>
      <c r="HV193" s="33"/>
      <c r="HW193" s="33"/>
      <c r="HX193" s="33"/>
      <c r="HY193" s="33"/>
      <c r="HZ193" s="33"/>
      <c r="IA193" s="33"/>
      <c r="IB193" s="33"/>
      <c r="IC193" s="33"/>
      <c r="ID193" s="33"/>
      <c r="IE193" s="33"/>
      <c r="IF193" s="33"/>
      <c r="IG193" s="33"/>
      <c r="IH193" s="33"/>
      <c r="II193" s="33"/>
      <c r="IJ193" s="33"/>
      <c r="IK193" s="33"/>
      <c r="IL193" s="33"/>
      <c r="IM193" s="33"/>
      <c r="IN193" s="33"/>
      <c r="IO193" s="33"/>
      <c r="IP193" s="33"/>
      <c r="IQ193" s="33"/>
      <c r="IR193" s="33"/>
    </row>
    <row r="194" spans="1:25" s="33" customFormat="1" ht="18" customHeight="1">
      <c r="A194" s="754"/>
      <c r="B194" s="661"/>
      <c r="C194" s="661"/>
      <c r="D194" s="661"/>
      <c r="E194" s="661"/>
      <c r="F194" s="716"/>
      <c r="G194" s="976"/>
      <c r="H194" s="746"/>
      <c r="I194" s="755"/>
      <c r="J194" s="750"/>
      <c r="K194" s="746"/>
      <c r="L194" s="715"/>
      <c r="M194" s="663"/>
      <c r="N194" s="707"/>
      <c r="R194" s="264"/>
      <c r="S194" s="431"/>
      <c r="T194" s="468"/>
      <c r="U194" s="471"/>
      <c r="V194" s="25"/>
      <c r="W194" s="484"/>
      <c r="X194" s="468"/>
      <c r="Y194" s="471"/>
    </row>
    <row r="195" spans="1:25" s="33" customFormat="1" ht="12.75">
      <c r="A195" s="754"/>
      <c r="B195" s="661"/>
      <c r="C195" s="661"/>
      <c r="D195" s="661"/>
      <c r="E195" s="661"/>
      <c r="F195" s="716"/>
      <c r="G195" s="976"/>
      <c r="H195" s="746"/>
      <c r="I195" s="755"/>
      <c r="J195" s="750"/>
      <c r="K195" s="746"/>
      <c r="L195" s="715"/>
      <c r="M195" s="663"/>
      <c r="N195" s="707"/>
      <c r="R195" s="264"/>
      <c r="S195" s="431"/>
      <c r="T195" s="468"/>
      <c r="U195" s="471"/>
      <c r="V195" s="25"/>
      <c r="W195" s="484"/>
      <c r="X195" s="468"/>
      <c r="Y195" s="471"/>
    </row>
    <row r="196" spans="1:25" s="33" customFormat="1" ht="12.75">
      <c r="A196" s="754"/>
      <c r="B196" s="661"/>
      <c r="C196" s="661"/>
      <c r="D196" s="661"/>
      <c r="E196" s="661"/>
      <c r="F196" s="716"/>
      <c r="G196" s="976"/>
      <c r="H196" s="746"/>
      <c r="I196" s="755"/>
      <c r="J196" s="750"/>
      <c r="K196" s="746"/>
      <c r="L196" s="715"/>
      <c r="M196" s="663"/>
      <c r="N196" s="707"/>
      <c r="R196" s="264"/>
      <c r="S196" s="431"/>
      <c r="T196" s="468"/>
      <c r="U196" s="471"/>
      <c r="V196" s="25"/>
      <c r="W196" s="484"/>
      <c r="X196" s="468"/>
      <c r="Y196" s="471"/>
    </row>
    <row r="197" spans="1:25" s="33" customFormat="1" ht="12.75">
      <c r="A197" s="754"/>
      <c r="B197" s="661"/>
      <c r="C197" s="661"/>
      <c r="D197" s="661"/>
      <c r="E197" s="661"/>
      <c r="F197" s="716"/>
      <c r="G197" s="976"/>
      <c r="H197" s="746"/>
      <c r="I197" s="755"/>
      <c r="J197" s="750"/>
      <c r="K197" s="746"/>
      <c r="L197" s="715"/>
      <c r="M197" s="663"/>
      <c r="N197" s="707"/>
      <c r="R197" s="264"/>
      <c r="S197" s="431"/>
      <c r="T197" s="468"/>
      <c r="U197" s="471"/>
      <c r="V197" s="25"/>
      <c r="W197" s="484"/>
      <c r="X197" s="468"/>
      <c r="Y197" s="471"/>
    </row>
    <row r="198" spans="1:25" s="33" customFormat="1" ht="12.75">
      <c r="A198" s="754"/>
      <c r="B198" s="661"/>
      <c r="C198" s="661"/>
      <c r="D198" s="661"/>
      <c r="E198" s="661"/>
      <c r="F198" s="716"/>
      <c r="G198" s="976"/>
      <c r="H198" s="746"/>
      <c r="I198" s="755"/>
      <c r="J198" s="750"/>
      <c r="K198" s="746"/>
      <c r="L198" s="715"/>
      <c r="M198" s="663"/>
      <c r="N198" s="707"/>
      <c r="R198" s="264"/>
      <c r="S198" s="431"/>
      <c r="T198" s="468"/>
      <c r="U198" s="471"/>
      <c r="V198" s="25"/>
      <c r="W198" s="484"/>
      <c r="X198" s="468"/>
      <c r="Y198" s="471"/>
    </row>
    <row r="199" spans="1:25" s="33" customFormat="1" ht="13.5" customHeight="1">
      <c r="A199" s="754"/>
      <c r="B199" s="661"/>
      <c r="C199" s="661"/>
      <c r="D199" s="661"/>
      <c r="E199" s="661"/>
      <c r="F199" s="716"/>
      <c r="G199" s="976"/>
      <c r="H199" s="746"/>
      <c r="I199" s="755"/>
      <c r="J199" s="750"/>
      <c r="K199" s="746"/>
      <c r="L199" s="715"/>
      <c r="M199" s="663"/>
      <c r="N199" s="707"/>
      <c r="R199" s="264"/>
      <c r="S199" s="431"/>
      <c r="T199" s="468"/>
      <c r="U199" s="471"/>
      <c r="V199" s="25"/>
      <c r="W199" s="484"/>
      <c r="X199" s="468"/>
      <c r="Y199" s="471"/>
    </row>
    <row r="200" spans="1:25" s="33" customFormat="1" ht="13.5" customHeight="1">
      <c r="A200" s="754"/>
      <c r="B200" s="661"/>
      <c r="C200" s="661"/>
      <c r="D200" s="661"/>
      <c r="E200" s="661"/>
      <c r="F200" s="716"/>
      <c r="G200" s="976"/>
      <c r="H200" s="746"/>
      <c r="I200" s="755"/>
      <c r="J200" s="750"/>
      <c r="K200" s="746"/>
      <c r="L200" s="715"/>
      <c r="M200" s="663"/>
      <c r="N200" s="707"/>
      <c r="R200" s="264"/>
      <c r="S200" s="431"/>
      <c r="T200" s="468"/>
      <c r="U200" s="471"/>
      <c r="V200" s="25"/>
      <c r="W200" s="484"/>
      <c r="X200" s="468"/>
      <c r="Y200" s="471"/>
    </row>
    <row r="201" spans="1:25" s="33" customFormat="1" ht="13.5" customHeight="1">
      <c r="A201" s="754"/>
      <c r="B201" s="661"/>
      <c r="C201" s="661"/>
      <c r="D201" s="661"/>
      <c r="E201" s="661"/>
      <c r="F201" s="716"/>
      <c r="G201" s="976"/>
      <c r="H201" s="746"/>
      <c r="I201" s="755"/>
      <c r="J201" s="750"/>
      <c r="K201" s="746"/>
      <c r="L201" s="715"/>
      <c r="M201" s="663"/>
      <c r="N201" s="707"/>
      <c r="R201" s="264"/>
      <c r="S201" s="431"/>
      <c r="T201" s="468"/>
      <c r="U201" s="471"/>
      <c r="V201" s="25"/>
      <c r="W201" s="484"/>
      <c r="X201" s="468"/>
      <c r="Y201" s="471"/>
    </row>
    <row r="202" spans="1:25" s="33" customFormat="1" ht="13.5" customHeight="1">
      <c r="A202" s="754"/>
      <c r="B202" s="661"/>
      <c r="C202" s="661"/>
      <c r="D202" s="661"/>
      <c r="E202" s="661"/>
      <c r="F202" s="716"/>
      <c r="G202" s="976"/>
      <c r="H202" s="746"/>
      <c r="I202" s="755"/>
      <c r="J202" s="750"/>
      <c r="K202" s="746"/>
      <c r="L202" s="715"/>
      <c r="M202" s="663"/>
      <c r="N202" s="707"/>
      <c r="R202" s="264"/>
      <c r="S202" s="431"/>
      <c r="T202" s="468"/>
      <c r="U202" s="471"/>
      <c r="V202" s="25"/>
      <c r="W202" s="484"/>
      <c r="X202" s="468"/>
      <c r="Y202" s="471"/>
    </row>
    <row r="203" spans="1:25" s="33" customFormat="1" ht="13.5" customHeight="1">
      <c r="A203" s="754"/>
      <c r="B203" s="661"/>
      <c r="C203" s="661"/>
      <c r="D203" s="661"/>
      <c r="E203" s="661"/>
      <c r="F203" s="716"/>
      <c r="G203" s="976"/>
      <c r="H203" s="746"/>
      <c r="I203" s="755"/>
      <c r="J203" s="750"/>
      <c r="K203" s="746"/>
      <c r="L203" s="715"/>
      <c r="M203" s="663"/>
      <c r="N203" s="707"/>
      <c r="R203" s="264"/>
      <c r="S203" s="431"/>
      <c r="T203" s="468"/>
      <c r="U203" s="471"/>
      <c r="V203" s="25"/>
      <c r="W203" s="484"/>
      <c r="X203" s="468"/>
      <c r="Y203" s="471"/>
    </row>
    <row r="204" spans="1:25" s="33" customFormat="1" ht="13.5" customHeight="1">
      <c r="A204" s="754"/>
      <c r="B204" s="661"/>
      <c r="C204" s="661"/>
      <c r="D204" s="661"/>
      <c r="E204" s="661"/>
      <c r="F204" s="716"/>
      <c r="G204" s="976"/>
      <c r="H204" s="746"/>
      <c r="I204" s="755"/>
      <c r="J204" s="750"/>
      <c r="K204" s="746"/>
      <c r="L204" s="715"/>
      <c r="M204" s="663"/>
      <c r="N204" s="707"/>
      <c r="R204" s="264"/>
      <c r="S204" s="431"/>
      <c r="T204" s="468"/>
      <c r="U204" s="471"/>
      <c r="V204" s="25"/>
      <c r="W204" s="484"/>
      <c r="X204" s="468"/>
      <c r="Y204" s="471"/>
    </row>
    <row r="205" spans="1:25" s="33" customFormat="1" ht="13.5" customHeight="1">
      <c r="A205" s="754"/>
      <c r="B205" s="661"/>
      <c r="C205" s="661"/>
      <c r="D205" s="661"/>
      <c r="E205" s="661"/>
      <c r="F205" s="716"/>
      <c r="G205" s="976"/>
      <c r="H205" s="746"/>
      <c r="I205" s="755"/>
      <c r="J205" s="750"/>
      <c r="K205" s="746"/>
      <c r="L205" s="715"/>
      <c r="M205" s="663"/>
      <c r="N205" s="707"/>
      <c r="R205" s="264"/>
      <c r="S205" s="431"/>
      <c r="T205" s="468"/>
      <c r="U205" s="471"/>
      <c r="V205" s="25"/>
      <c r="W205" s="484"/>
      <c r="X205" s="468"/>
      <c r="Y205" s="471"/>
    </row>
    <row r="206" spans="1:25" s="33" customFormat="1" ht="12.75">
      <c r="A206" s="754"/>
      <c r="B206" s="661"/>
      <c r="C206" s="661"/>
      <c r="D206" s="661"/>
      <c r="E206" s="661"/>
      <c r="F206" s="716"/>
      <c r="G206" s="976"/>
      <c r="H206" s="746"/>
      <c r="I206" s="755"/>
      <c r="J206" s="750"/>
      <c r="K206" s="746"/>
      <c r="L206" s="715"/>
      <c r="M206" s="663"/>
      <c r="N206" s="707"/>
      <c r="R206" s="264"/>
      <c r="S206" s="431"/>
      <c r="T206" s="468"/>
      <c r="U206" s="471"/>
      <c r="V206" s="25"/>
      <c r="W206" s="484"/>
      <c r="X206" s="468"/>
      <c r="Y206" s="471"/>
    </row>
    <row r="207" spans="1:25" s="33" customFormat="1" ht="12.75">
      <c r="A207" s="754"/>
      <c r="B207" s="661"/>
      <c r="C207" s="661"/>
      <c r="D207" s="661"/>
      <c r="E207" s="661"/>
      <c r="F207" s="716"/>
      <c r="G207" s="976"/>
      <c r="H207" s="746"/>
      <c r="I207" s="755"/>
      <c r="J207" s="750"/>
      <c r="K207" s="746"/>
      <c r="L207" s="715"/>
      <c r="M207" s="663"/>
      <c r="N207" s="707"/>
      <c r="R207" s="264"/>
      <c r="S207" s="431"/>
      <c r="T207" s="468"/>
      <c r="U207" s="471"/>
      <c r="V207" s="25"/>
      <c r="W207" s="484"/>
      <c r="X207" s="468"/>
      <c r="Y207" s="471"/>
    </row>
    <row r="208" spans="1:25" s="33" customFormat="1" ht="12.75">
      <c r="A208" s="754"/>
      <c r="B208" s="661"/>
      <c r="C208" s="661"/>
      <c r="D208" s="661"/>
      <c r="E208" s="661"/>
      <c r="F208" s="716"/>
      <c r="G208" s="976"/>
      <c r="H208" s="746"/>
      <c r="I208" s="755"/>
      <c r="J208" s="750"/>
      <c r="K208" s="746"/>
      <c r="L208" s="715"/>
      <c r="M208" s="663"/>
      <c r="N208" s="707"/>
      <c r="R208" s="264"/>
      <c r="S208" s="431"/>
      <c r="T208" s="468"/>
      <c r="U208" s="471"/>
      <c r="V208" s="25"/>
      <c r="W208" s="484"/>
      <c r="X208" s="468"/>
      <c r="Y208" s="471"/>
    </row>
    <row r="209" spans="1:25" s="33" customFormat="1" ht="12.75">
      <c r="A209" s="754"/>
      <c r="B209" s="661"/>
      <c r="C209" s="661"/>
      <c r="D209" s="661"/>
      <c r="E209" s="661"/>
      <c r="F209" s="716"/>
      <c r="G209" s="976"/>
      <c r="H209" s="746"/>
      <c r="I209" s="755"/>
      <c r="J209" s="750"/>
      <c r="K209" s="746"/>
      <c r="L209" s="715"/>
      <c r="M209" s="663"/>
      <c r="N209" s="707"/>
      <c r="R209" s="264"/>
      <c r="S209" s="431"/>
      <c r="T209" s="468"/>
      <c r="U209" s="471"/>
      <c r="V209" s="25"/>
      <c r="W209" s="484"/>
      <c r="X209" s="468"/>
      <c r="Y209" s="471"/>
    </row>
    <row r="210" spans="1:25" s="33" customFormat="1" ht="12.75">
      <c r="A210" s="754"/>
      <c r="B210" s="661"/>
      <c r="C210" s="661"/>
      <c r="D210" s="661"/>
      <c r="E210" s="661"/>
      <c r="F210" s="716"/>
      <c r="G210" s="976"/>
      <c r="H210" s="746"/>
      <c r="I210" s="755"/>
      <c r="J210" s="750"/>
      <c r="K210" s="746"/>
      <c r="L210" s="715"/>
      <c r="M210" s="663"/>
      <c r="N210" s="707"/>
      <c r="R210" s="264"/>
      <c r="S210" s="431"/>
      <c r="T210" s="468"/>
      <c r="U210" s="471"/>
      <c r="V210" s="25"/>
      <c r="W210" s="484"/>
      <c r="X210" s="468"/>
      <c r="Y210" s="471"/>
    </row>
    <row r="211" spans="1:25" s="33" customFormat="1" ht="12.75">
      <c r="A211" s="754"/>
      <c r="B211" s="661"/>
      <c r="C211" s="661"/>
      <c r="D211" s="661"/>
      <c r="E211" s="661"/>
      <c r="F211" s="716"/>
      <c r="G211" s="976"/>
      <c r="H211" s="746"/>
      <c r="I211" s="755"/>
      <c r="J211" s="750"/>
      <c r="K211" s="746"/>
      <c r="L211" s="715"/>
      <c r="M211" s="663"/>
      <c r="N211" s="707"/>
      <c r="R211" s="264"/>
      <c r="S211" s="431"/>
      <c r="T211" s="468"/>
      <c r="U211" s="471"/>
      <c r="V211" s="25"/>
      <c r="W211" s="484"/>
      <c r="X211" s="468"/>
      <c r="Y211" s="471"/>
    </row>
    <row r="212" spans="1:25" s="33" customFormat="1" ht="12.75">
      <c r="A212" s="754"/>
      <c r="B212" s="661"/>
      <c r="C212" s="661"/>
      <c r="D212" s="661"/>
      <c r="E212" s="661"/>
      <c r="F212" s="716"/>
      <c r="G212" s="976"/>
      <c r="H212" s="746"/>
      <c r="I212" s="755"/>
      <c r="J212" s="750"/>
      <c r="K212" s="746"/>
      <c r="L212" s="715"/>
      <c r="M212" s="663"/>
      <c r="N212" s="707"/>
      <c r="R212" s="264"/>
      <c r="S212" s="431"/>
      <c r="T212" s="468"/>
      <c r="U212" s="471"/>
      <c r="V212" s="25"/>
      <c r="W212" s="484"/>
      <c r="X212" s="468"/>
      <c r="Y212" s="471"/>
    </row>
    <row r="213" spans="1:25" s="20" customFormat="1" ht="12.75">
      <c r="A213" s="754"/>
      <c r="B213" s="661"/>
      <c r="C213" s="661"/>
      <c r="D213" s="661"/>
      <c r="E213" s="663"/>
      <c r="F213" s="716"/>
      <c r="G213" s="976"/>
      <c r="H213" s="746"/>
      <c r="I213" s="755"/>
      <c r="J213" s="750"/>
      <c r="K213" s="746"/>
      <c r="L213" s="360"/>
      <c r="M213" s="771"/>
      <c r="N213" s="708"/>
      <c r="O213" s="12"/>
      <c r="P213" s="12"/>
      <c r="Q213" s="12"/>
      <c r="R213" s="264"/>
      <c r="S213" s="431"/>
      <c r="T213" s="468"/>
      <c r="U213" s="471"/>
      <c r="V213" s="25"/>
      <c r="W213" s="484"/>
      <c r="X213" s="468"/>
      <c r="Y213" s="471"/>
    </row>
    <row r="214" spans="1:25" s="20" customFormat="1" ht="12.75">
      <c r="A214" s="754"/>
      <c r="B214" s="661"/>
      <c r="C214" s="661"/>
      <c r="D214" s="661"/>
      <c r="E214" s="663"/>
      <c r="F214" s="713"/>
      <c r="G214" s="976"/>
      <c r="H214" s="746"/>
      <c r="I214" s="663"/>
      <c r="J214" s="770"/>
      <c r="K214" s="746"/>
      <c r="L214" s="360"/>
      <c r="M214" s="771"/>
      <c r="N214" s="708"/>
      <c r="O214" s="12"/>
      <c r="P214" s="12"/>
      <c r="Q214" s="12"/>
      <c r="R214" s="300"/>
      <c r="S214" s="431"/>
      <c r="T214" s="468"/>
      <c r="U214" s="471"/>
      <c r="V214" s="25"/>
      <c r="W214" s="484"/>
      <c r="X214" s="468"/>
      <c r="Y214" s="471"/>
    </row>
    <row r="215" spans="1:25" s="20" customFormat="1" ht="12.75">
      <c r="A215" s="754"/>
      <c r="B215" s="661"/>
      <c r="C215" s="661"/>
      <c r="D215" s="661"/>
      <c r="E215" s="663"/>
      <c r="F215" s="713"/>
      <c r="G215" s="976"/>
      <c r="H215" s="746"/>
      <c r="I215" s="663"/>
      <c r="J215" s="770"/>
      <c r="K215" s="746"/>
      <c r="L215" s="360"/>
      <c r="M215" s="771"/>
      <c r="N215" s="708"/>
      <c r="O215" s="12"/>
      <c r="P215" s="12"/>
      <c r="Q215" s="12"/>
      <c r="R215" s="300"/>
      <c r="S215" s="431"/>
      <c r="T215" s="468"/>
      <c r="U215" s="471"/>
      <c r="V215" s="25"/>
      <c r="W215" s="484"/>
      <c r="X215" s="468"/>
      <c r="Y215" s="471"/>
    </row>
    <row r="216" spans="1:25" s="20" customFormat="1" ht="12.75">
      <c r="A216" s="754"/>
      <c r="B216" s="661"/>
      <c r="C216" s="661"/>
      <c r="D216" s="661"/>
      <c r="E216" s="663"/>
      <c r="F216" s="711"/>
      <c r="G216" s="976"/>
      <c r="H216" s="746"/>
      <c r="I216" s="711"/>
      <c r="J216" s="711"/>
      <c r="K216" s="746"/>
      <c r="L216" s="360"/>
      <c r="M216" s="771"/>
      <c r="N216" s="708"/>
      <c r="O216" s="12"/>
      <c r="P216" s="12"/>
      <c r="Q216" s="12"/>
      <c r="R216" s="12"/>
      <c r="S216" s="431"/>
      <c r="T216" s="468"/>
      <c r="U216" s="471"/>
      <c r="V216" s="25"/>
      <c r="W216" s="484"/>
      <c r="X216" s="468"/>
      <c r="Y216" s="471"/>
    </row>
    <row r="217" spans="1:25" s="20" customFormat="1" ht="12.75">
      <c r="A217" s="754"/>
      <c r="B217" s="661"/>
      <c r="C217" s="661"/>
      <c r="D217" s="661"/>
      <c r="E217" s="663"/>
      <c r="F217" s="713"/>
      <c r="G217" s="976"/>
      <c r="H217" s="746"/>
      <c r="I217" s="663"/>
      <c r="J217" s="770"/>
      <c r="K217" s="746"/>
      <c r="L217" s="360"/>
      <c r="M217" s="771"/>
      <c r="N217" s="708"/>
      <c r="O217" s="12"/>
      <c r="P217" s="12"/>
      <c r="Q217" s="12"/>
      <c r="R217" s="300"/>
      <c r="S217" s="431"/>
      <c r="T217" s="468"/>
      <c r="U217" s="471"/>
      <c r="V217" s="25"/>
      <c r="W217" s="484"/>
      <c r="X217" s="468"/>
      <c r="Y217" s="471"/>
    </row>
    <row r="218" spans="1:25" s="20" customFormat="1" ht="12.75">
      <c r="A218" s="754"/>
      <c r="B218" s="661"/>
      <c r="C218" s="661"/>
      <c r="D218" s="661"/>
      <c r="E218" s="663"/>
      <c r="F218" s="713"/>
      <c r="G218" s="976"/>
      <c r="H218" s="746"/>
      <c r="I218" s="663"/>
      <c r="J218" s="770"/>
      <c r="K218" s="746"/>
      <c r="L218" s="360"/>
      <c r="M218" s="771"/>
      <c r="N218" s="708"/>
      <c r="O218" s="12"/>
      <c r="P218" s="12"/>
      <c r="Q218" s="12"/>
      <c r="R218" s="300"/>
      <c r="S218" s="431"/>
      <c r="T218" s="468"/>
      <c r="U218" s="471"/>
      <c r="V218" s="25"/>
      <c r="W218" s="484"/>
      <c r="X218" s="468"/>
      <c r="Y218" s="471"/>
    </row>
    <row r="219" spans="1:25" s="20" customFormat="1" ht="12.75">
      <c r="A219" s="694"/>
      <c r="B219" s="661"/>
      <c r="C219" s="661"/>
      <c r="D219" s="694"/>
      <c r="E219" s="663"/>
      <c r="F219" s="713"/>
      <c r="G219" s="976"/>
      <c r="H219" s="746"/>
      <c r="I219" s="663"/>
      <c r="J219" s="770"/>
      <c r="K219" s="746"/>
      <c r="L219" s="360"/>
      <c r="M219" s="771"/>
      <c r="N219" s="708"/>
      <c r="O219" s="12"/>
      <c r="P219" s="12"/>
      <c r="Q219" s="12"/>
      <c r="R219" s="300"/>
      <c r="S219" s="431"/>
      <c r="T219" s="468"/>
      <c r="U219" s="471"/>
      <c r="V219" s="25"/>
      <c r="W219" s="484"/>
      <c r="X219" s="468"/>
      <c r="Y219" s="471"/>
    </row>
    <row r="220" spans="1:25" s="20" customFormat="1" ht="12.75">
      <c r="A220" s="694"/>
      <c r="B220" s="661"/>
      <c r="C220" s="661"/>
      <c r="D220" s="694"/>
      <c r="E220" s="663"/>
      <c r="F220" s="711"/>
      <c r="G220" s="976"/>
      <c r="H220" s="746"/>
      <c r="I220" s="711"/>
      <c r="J220" s="711"/>
      <c r="K220" s="746"/>
      <c r="L220" s="360"/>
      <c r="M220" s="771"/>
      <c r="N220" s="708"/>
      <c r="O220" s="12"/>
      <c r="P220" s="12"/>
      <c r="Q220" s="12"/>
      <c r="R220" s="12"/>
      <c r="S220" s="431"/>
      <c r="T220" s="468"/>
      <c r="U220" s="471"/>
      <c r="V220" s="25"/>
      <c r="W220" s="484"/>
      <c r="X220" s="468"/>
      <c r="Y220" s="471"/>
    </row>
    <row r="221" spans="1:25" s="20" customFormat="1" ht="13.5" customHeight="1">
      <c r="A221" s="694"/>
      <c r="B221" s="661"/>
      <c r="C221" s="661"/>
      <c r="D221" s="694"/>
      <c r="E221" s="663"/>
      <c r="F221" s="713"/>
      <c r="G221" s="968"/>
      <c r="H221" s="746"/>
      <c r="I221" s="663"/>
      <c r="J221" s="770"/>
      <c r="K221" s="746"/>
      <c r="L221" s="360"/>
      <c r="M221" s="771"/>
      <c r="N221" s="708"/>
      <c r="O221" s="12"/>
      <c r="P221" s="12"/>
      <c r="Q221" s="12"/>
      <c r="R221" s="300"/>
      <c r="S221" s="431"/>
      <c r="T221" s="468"/>
      <c r="U221" s="471"/>
      <c r="V221" s="25"/>
      <c r="W221" s="484"/>
      <c r="X221" s="468"/>
      <c r="Y221" s="471"/>
    </row>
    <row r="222" spans="1:25" s="20" customFormat="1" ht="15" customHeight="1">
      <c r="A222" s="694"/>
      <c r="B222" s="661"/>
      <c r="C222" s="661"/>
      <c r="D222" s="694"/>
      <c r="E222" s="663"/>
      <c r="F222" s="713"/>
      <c r="G222" s="968"/>
      <c r="H222" s="746"/>
      <c r="I222" s="663"/>
      <c r="J222" s="770"/>
      <c r="K222" s="746"/>
      <c r="L222" s="360"/>
      <c r="M222" s="771"/>
      <c r="N222" s="708"/>
      <c r="O222" s="12"/>
      <c r="P222" s="12"/>
      <c r="Q222" s="12"/>
      <c r="R222" s="300"/>
      <c r="S222" s="431"/>
      <c r="T222" s="468"/>
      <c r="U222" s="471"/>
      <c r="V222" s="25"/>
      <c r="W222" s="484"/>
      <c r="X222" s="468"/>
      <c r="Y222" s="471"/>
    </row>
    <row r="223" spans="1:25" s="20" customFormat="1" ht="12" customHeight="1">
      <c r="A223" s="694"/>
      <c r="B223" s="661"/>
      <c r="C223" s="661"/>
      <c r="D223" s="694"/>
      <c r="E223" s="663"/>
      <c r="F223" s="713"/>
      <c r="G223" s="968"/>
      <c r="H223" s="746"/>
      <c r="I223" s="663"/>
      <c r="J223" s="770"/>
      <c r="K223" s="746"/>
      <c r="L223" s="360"/>
      <c r="M223" s="771"/>
      <c r="N223" s="708"/>
      <c r="O223" s="12"/>
      <c r="P223" s="12"/>
      <c r="Q223" s="12"/>
      <c r="R223" s="300"/>
      <c r="S223" s="431"/>
      <c r="T223" s="468"/>
      <c r="U223" s="471"/>
      <c r="V223" s="25"/>
      <c r="W223" s="484"/>
      <c r="X223" s="468"/>
      <c r="Y223" s="471"/>
    </row>
    <row r="224" spans="1:25" s="20" customFormat="1" ht="12.75" customHeight="1">
      <c r="A224" s="694"/>
      <c r="B224" s="661"/>
      <c r="C224" s="661"/>
      <c r="D224" s="694"/>
      <c r="E224" s="663"/>
      <c r="F224" s="713"/>
      <c r="G224" s="968"/>
      <c r="H224" s="746"/>
      <c r="I224" s="663"/>
      <c r="J224" s="770"/>
      <c r="K224" s="746"/>
      <c r="L224" s="360"/>
      <c r="M224" s="771"/>
      <c r="N224" s="708"/>
      <c r="O224" s="12"/>
      <c r="P224" s="12"/>
      <c r="Q224" s="12"/>
      <c r="R224" s="300"/>
      <c r="S224" s="431"/>
      <c r="T224" s="468"/>
      <c r="U224" s="471"/>
      <c r="V224" s="25"/>
      <c r="W224" s="484"/>
      <c r="X224" s="468"/>
      <c r="Y224" s="471"/>
    </row>
    <row r="225" spans="1:25" s="20" customFormat="1" ht="14.25" customHeight="1">
      <c r="A225" s="694"/>
      <c r="B225" s="661"/>
      <c r="C225" s="661"/>
      <c r="D225" s="694"/>
      <c r="E225" s="663"/>
      <c r="F225" s="713"/>
      <c r="G225" s="968"/>
      <c r="H225" s="746"/>
      <c r="I225" s="663"/>
      <c r="J225" s="770"/>
      <c r="K225" s="746"/>
      <c r="L225" s="360"/>
      <c r="M225" s="771"/>
      <c r="N225" s="708"/>
      <c r="O225" s="12"/>
      <c r="P225" s="12"/>
      <c r="Q225" s="12"/>
      <c r="R225" s="300"/>
      <c r="S225" s="431"/>
      <c r="T225" s="468"/>
      <c r="U225" s="471"/>
      <c r="V225" s="25"/>
      <c r="W225" s="484"/>
      <c r="X225" s="468"/>
      <c r="Y225" s="471"/>
    </row>
    <row r="226" spans="1:25" s="20" customFormat="1" ht="15" customHeight="1">
      <c r="A226" s="694"/>
      <c r="B226" s="661"/>
      <c r="C226" s="661"/>
      <c r="D226" s="694"/>
      <c r="E226" s="663"/>
      <c r="F226" s="713"/>
      <c r="G226" s="968"/>
      <c r="H226" s="746"/>
      <c r="I226" s="663"/>
      <c r="J226" s="770"/>
      <c r="K226" s="746"/>
      <c r="L226" s="360"/>
      <c r="M226" s="771"/>
      <c r="N226" s="708"/>
      <c r="O226" s="12"/>
      <c r="P226" s="12"/>
      <c r="Q226" s="12"/>
      <c r="R226" s="300"/>
      <c r="S226" s="431"/>
      <c r="T226" s="468"/>
      <c r="U226" s="471"/>
      <c r="V226" s="25"/>
      <c r="W226" s="484"/>
      <c r="X226" s="468"/>
      <c r="Y226" s="471"/>
    </row>
    <row r="227" spans="1:25" s="20" customFormat="1" ht="12.75">
      <c r="A227" s="694"/>
      <c r="B227" s="661"/>
      <c r="C227" s="661"/>
      <c r="D227" s="694"/>
      <c r="E227" s="663"/>
      <c r="F227" s="713"/>
      <c r="G227" s="976"/>
      <c r="H227" s="746"/>
      <c r="I227" s="663"/>
      <c r="J227" s="770"/>
      <c r="K227" s="746"/>
      <c r="L227" s="360"/>
      <c r="M227" s="771"/>
      <c r="N227" s="708"/>
      <c r="O227" s="12"/>
      <c r="P227" s="12"/>
      <c r="Q227" s="12"/>
      <c r="R227" s="300"/>
      <c r="S227" s="431"/>
      <c r="T227" s="468"/>
      <c r="U227" s="471"/>
      <c r="V227" s="25"/>
      <c r="W227" s="484"/>
      <c r="X227" s="468"/>
      <c r="Y227" s="471"/>
    </row>
    <row r="228" spans="1:25" s="20" customFormat="1" ht="12.75">
      <c r="A228" s="694"/>
      <c r="B228" s="661"/>
      <c r="C228" s="661"/>
      <c r="D228" s="694"/>
      <c r="E228" s="663"/>
      <c r="F228" s="713"/>
      <c r="G228" s="976"/>
      <c r="H228" s="746"/>
      <c r="I228" s="663"/>
      <c r="J228" s="770"/>
      <c r="K228" s="746"/>
      <c r="L228" s="360"/>
      <c r="M228" s="771"/>
      <c r="N228" s="708"/>
      <c r="O228" s="12"/>
      <c r="P228" s="12"/>
      <c r="Q228" s="12"/>
      <c r="R228" s="300"/>
      <c r="S228" s="431"/>
      <c r="T228" s="468"/>
      <c r="U228" s="471"/>
      <c r="V228" s="25"/>
      <c r="W228" s="484"/>
      <c r="X228" s="468"/>
      <c r="Y228" s="471"/>
    </row>
    <row r="229" spans="1:25" s="20" customFormat="1" ht="12.75">
      <c r="A229" s="694"/>
      <c r="B229" s="661"/>
      <c r="C229" s="661"/>
      <c r="D229" s="694"/>
      <c r="E229" s="663"/>
      <c r="F229" s="713"/>
      <c r="G229" s="976"/>
      <c r="H229" s="746"/>
      <c r="I229" s="663"/>
      <c r="J229" s="770"/>
      <c r="K229" s="746"/>
      <c r="L229" s="360"/>
      <c r="M229" s="771"/>
      <c r="N229" s="708"/>
      <c r="O229" s="12"/>
      <c r="P229" s="12"/>
      <c r="Q229" s="12"/>
      <c r="R229" s="300"/>
      <c r="S229" s="431"/>
      <c r="T229" s="468"/>
      <c r="U229" s="471"/>
      <c r="V229" s="25"/>
      <c r="W229" s="484"/>
      <c r="X229" s="468"/>
      <c r="Y229" s="471"/>
    </row>
    <row r="230" spans="1:25" s="20" customFormat="1" ht="12.75">
      <c r="A230" s="694"/>
      <c r="B230" s="661"/>
      <c r="C230" s="661"/>
      <c r="D230" s="694"/>
      <c r="E230" s="663"/>
      <c r="F230" s="713"/>
      <c r="G230" s="976"/>
      <c r="H230" s="746"/>
      <c r="I230" s="663"/>
      <c r="J230" s="770"/>
      <c r="K230" s="876"/>
      <c r="L230" s="360"/>
      <c r="M230" s="771"/>
      <c r="N230" s="708"/>
      <c r="O230" s="12"/>
      <c r="P230" s="12"/>
      <c r="Q230" s="12"/>
      <c r="R230" s="300"/>
      <c r="S230" s="431"/>
      <c r="T230" s="468"/>
      <c r="U230" s="471"/>
      <c r="V230" s="25"/>
      <c r="W230" s="484"/>
      <c r="X230" s="468"/>
      <c r="Y230" s="471"/>
    </row>
    <row r="231" spans="1:25" s="20" customFormat="1" ht="12.75">
      <c r="A231" s="694"/>
      <c r="B231" s="661"/>
      <c r="C231" s="661"/>
      <c r="D231" s="694"/>
      <c r="E231" s="663"/>
      <c r="F231" s="713"/>
      <c r="G231" s="976"/>
      <c r="H231" s="746"/>
      <c r="I231" s="663"/>
      <c r="J231" s="770"/>
      <c r="K231" s="876"/>
      <c r="L231" s="360"/>
      <c r="M231" s="771"/>
      <c r="N231" s="708"/>
      <c r="O231" s="12"/>
      <c r="P231" s="12"/>
      <c r="Q231" s="12"/>
      <c r="R231" s="300"/>
      <c r="S231" s="431"/>
      <c r="T231" s="468"/>
      <c r="U231" s="471"/>
      <c r="V231" s="25"/>
      <c r="W231" s="484"/>
      <c r="X231" s="468"/>
      <c r="Y231" s="471"/>
    </row>
    <row r="232" spans="1:25" s="20" customFormat="1" ht="12.75">
      <c r="A232" s="694"/>
      <c r="B232" s="661"/>
      <c r="C232" s="661"/>
      <c r="D232" s="694"/>
      <c r="E232" s="663"/>
      <c r="F232" s="713"/>
      <c r="G232" s="976"/>
      <c r="H232" s="746"/>
      <c r="I232" s="663"/>
      <c r="J232" s="770"/>
      <c r="K232" s="876"/>
      <c r="L232" s="360"/>
      <c r="M232" s="771"/>
      <c r="N232" s="708"/>
      <c r="O232" s="12"/>
      <c r="P232" s="12"/>
      <c r="Q232" s="12"/>
      <c r="R232" s="300"/>
      <c r="S232" s="431"/>
      <c r="T232" s="468"/>
      <c r="U232" s="471"/>
      <c r="V232" s="25"/>
      <c r="W232" s="484"/>
      <c r="X232" s="468"/>
      <c r="Y232" s="471"/>
    </row>
    <row r="233" spans="1:25" s="20" customFormat="1" ht="13.5" customHeight="1">
      <c r="A233" s="694"/>
      <c r="B233" s="661"/>
      <c r="C233" s="661"/>
      <c r="D233" s="694"/>
      <c r="E233" s="663"/>
      <c r="F233" s="713"/>
      <c r="G233" s="976"/>
      <c r="H233" s="746"/>
      <c r="I233" s="663"/>
      <c r="J233" s="770"/>
      <c r="K233" s="876"/>
      <c r="L233" s="360"/>
      <c r="M233" s="771"/>
      <c r="N233" s="708"/>
      <c r="O233" s="12"/>
      <c r="P233" s="12"/>
      <c r="Q233" s="12"/>
      <c r="R233" s="12"/>
      <c r="S233" s="431"/>
      <c r="T233" s="468"/>
      <c r="U233" s="471"/>
      <c r="V233" s="25"/>
      <c r="W233" s="484"/>
      <c r="X233" s="468"/>
      <c r="Y233" s="471"/>
    </row>
    <row r="234" spans="1:25" s="20" customFormat="1" ht="12.75">
      <c r="A234" s="694"/>
      <c r="B234" s="661"/>
      <c r="C234" s="661"/>
      <c r="D234" s="694"/>
      <c r="E234" s="663"/>
      <c r="F234" s="713"/>
      <c r="G234" s="976"/>
      <c r="H234" s="746"/>
      <c r="I234" s="663"/>
      <c r="J234" s="770"/>
      <c r="K234" s="876"/>
      <c r="L234" s="360"/>
      <c r="M234" s="771"/>
      <c r="N234" s="708"/>
      <c r="O234" s="12"/>
      <c r="P234" s="12"/>
      <c r="Q234" s="12"/>
      <c r="R234" s="12"/>
      <c r="S234" s="431"/>
      <c r="T234" s="468"/>
      <c r="U234" s="471"/>
      <c r="V234" s="25"/>
      <c r="W234" s="484"/>
      <c r="X234" s="468"/>
      <c r="Y234" s="471"/>
    </row>
    <row r="235" spans="1:25" s="20" customFormat="1" ht="12.75">
      <c r="A235" s="694"/>
      <c r="B235" s="661"/>
      <c r="C235" s="661"/>
      <c r="D235" s="694"/>
      <c r="E235" s="663"/>
      <c r="F235" s="713"/>
      <c r="G235" s="976"/>
      <c r="H235" s="746"/>
      <c r="I235" s="663"/>
      <c r="J235" s="770"/>
      <c r="K235" s="876"/>
      <c r="L235" s="360"/>
      <c r="M235" s="771"/>
      <c r="N235" s="708"/>
      <c r="O235" s="12"/>
      <c r="P235" s="12"/>
      <c r="Q235" s="12"/>
      <c r="R235" s="12"/>
      <c r="S235" s="431"/>
      <c r="T235" s="468"/>
      <c r="U235" s="471"/>
      <c r="V235" s="25"/>
      <c r="W235" s="484"/>
      <c r="X235" s="468"/>
      <c r="Y235" s="471"/>
    </row>
    <row r="236" spans="1:25" s="20" customFormat="1" ht="12.75">
      <c r="A236" s="694"/>
      <c r="B236" s="661"/>
      <c r="C236" s="661"/>
      <c r="D236" s="694"/>
      <c r="E236" s="663"/>
      <c r="F236" s="713"/>
      <c r="G236" s="976"/>
      <c r="H236" s="746"/>
      <c r="I236" s="663"/>
      <c r="J236" s="770"/>
      <c r="K236" s="876"/>
      <c r="L236" s="360"/>
      <c r="M236" s="771"/>
      <c r="N236" s="708"/>
      <c r="O236" s="12"/>
      <c r="P236" s="12"/>
      <c r="Q236" s="12"/>
      <c r="R236" s="12"/>
      <c r="S236" s="431"/>
      <c r="T236" s="468"/>
      <c r="U236" s="471"/>
      <c r="V236" s="25"/>
      <c r="W236" s="484"/>
      <c r="X236" s="468"/>
      <c r="Y236" s="471"/>
    </row>
    <row r="237" spans="1:25" s="20" customFormat="1" ht="12.75">
      <c r="A237" s="694"/>
      <c r="B237" s="661"/>
      <c r="C237" s="661"/>
      <c r="D237" s="694"/>
      <c r="E237" s="663"/>
      <c r="F237" s="713"/>
      <c r="G237" s="976"/>
      <c r="H237" s="746"/>
      <c r="I237" s="663"/>
      <c r="J237" s="770"/>
      <c r="K237" s="876"/>
      <c r="L237" s="360"/>
      <c r="M237" s="771"/>
      <c r="N237" s="708"/>
      <c r="O237" s="12"/>
      <c r="P237" s="12"/>
      <c r="Q237" s="12"/>
      <c r="R237" s="12"/>
      <c r="S237" s="431"/>
      <c r="T237" s="468"/>
      <c r="U237" s="471"/>
      <c r="V237" s="25"/>
      <c r="W237" s="484"/>
      <c r="X237" s="468"/>
      <c r="Y237" s="471"/>
    </row>
    <row r="238" spans="1:25" s="20" customFormat="1" ht="12.75">
      <c r="A238" s="694"/>
      <c r="B238" s="661"/>
      <c r="C238" s="661"/>
      <c r="D238" s="694"/>
      <c r="E238" s="663"/>
      <c r="F238" s="713"/>
      <c r="G238" s="976"/>
      <c r="H238" s="746"/>
      <c r="I238" s="663"/>
      <c r="J238" s="770"/>
      <c r="K238" s="876"/>
      <c r="L238" s="360"/>
      <c r="M238" s="771"/>
      <c r="N238" s="708"/>
      <c r="O238" s="12"/>
      <c r="P238" s="12"/>
      <c r="Q238" s="12"/>
      <c r="R238" s="12"/>
      <c r="S238" s="431"/>
      <c r="T238" s="468"/>
      <c r="U238" s="471"/>
      <c r="V238" s="25"/>
      <c r="W238" s="484"/>
      <c r="X238" s="468"/>
      <c r="Y238" s="471"/>
    </row>
    <row r="239" spans="1:25" s="20" customFormat="1" ht="12.75">
      <c r="A239" s="694"/>
      <c r="B239" s="661"/>
      <c r="C239" s="661"/>
      <c r="D239" s="694"/>
      <c r="E239" s="663"/>
      <c r="F239" s="713"/>
      <c r="G239" s="976"/>
      <c r="H239" s="746"/>
      <c r="I239" s="663"/>
      <c r="J239" s="770"/>
      <c r="K239" s="876"/>
      <c r="L239" s="360"/>
      <c r="M239" s="771"/>
      <c r="N239" s="708"/>
      <c r="O239" s="12"/>
      <c r="P239" s="12"/>
      <c r="Q239" s="12"/>
      <c r="R239" s="12"/>
      <c r="S239" s="431"/>
      <c r="T239" s="468"/>
      <c r="U239" s="471"/>
      <c r="V239" s="25"/>
      <c r="W239" s="484"/>
      <c r="X239" s="468"/>
      <c r="Y239" s="471"/>
    </row>
    <row r="240" spans="1:25" s="20" customFormat="1" ht="12.75">
      <c r="A240" s="694"/>
      <c r="B240" s="661"/>
      <c r="C240" s="661"/>
      <c r="D240" s="694"/>
      <c r="E240" s="663"/>
      <c r="F240" s="713"/>
      <c r="G240" s="976"/>
      <c r="H240" s="746"/>
      <c r="I240" s="663"/>
      <c r="J240" s="770"/>
      <c r="K240" s="876"/>
      <c r="L240" s="360"/>
      <c r="M240" s="771"/>
      <c r="N240" s="708"/>
      <c r="O240" s="12"/>
      <c r="P240" s="12"/>
      <c r="Q240" s="12"/>
      <c r="R240" s="12"/>
      <c r="S240" s="431"/>
      <c r="T240" s="468"/>
      <c r="U240" s="471"/>
      <c r="V240" s="25"/>
      <c r="W240" s="484"/>
      <c r="X240" s="468"/>
      <c r="Y240" s="471"/>
    </row>
    <row r="241" spans="1:25" s="20" customFormat="1" ht="12.75">
      <c r="A241" s="694"/>
      <c r="B241" s="661"/>
      <c r="C241" s="661"/>
      <c r="D241" s="694"/>
      <c r="E241" s="663"/>
      <c r="F241" s="713"/>
      <c r="G241" s="976"/>
      <c r="H241" s="746"/>
      <c r="I241" s="663"/>
      <c r="J241" s="770"/>
      <c r="K241" s="876"/>
      <c r="L241" s="360"/>
      <c r="M241" s="771"/>
      <c r="N241" s="708"/>
      <c r="O241" s="12"/>
      <c r="P241" s="12"/>
      <c r="Q241" s="12"/>
      <c r="R241" s="12"/>
      <c r="S241" s="431"/>
      <c r="T241" s="468"/>
      <c r="U241" s="471"/>
      <c r="V241" s="25"/>
      <c r="W241" s="484"/>
      <c r="X241" s="468"/>
      <c r="Y241" s="471"/>
    </row>
    <row r="242" spans="1:25" s="20" customFormat="1" ht="12.75">
      <c r="A242" s="694"/>
      <c r="B242" s="661"/>
      <c r="C242" s="661"/>
      <c r="D242" s="694"/>
      <c r="E242" s="663"/>
      <c r="F242" s="713"/>
      <c r="G242" s="976"/>
      <c r="H242" s="746"/>
      <c r="I242" s="663"/>
      <c r="J242" s="770"/>
      <c r="K242" s="876"/>
      <c r="L242" s="360"/>
      <c r="M242" s="771"/>
      <c r="N242" s="708"/>
      <c r="O242" s="12"/>
      <c r="P242" s="12"/>
      <c r="Q242" s="12"/>
      <c r="R242" s="12"/>
      <c r="S242" s="431"/>
      <c r="T242" s="468"/>
      <c r="U242" s="471"/>
      <c r="V242" s="25"/>
      <c r="W242" s="484"/>
      <c r="X242" s="468"/>
      <c r="Y242" s="471"/>
    </row>
    <row r="243" spans="1:25" s="20" customFormat="1" ht="12.75">
      <c r="A243" s="694"/>
      <c r="B243" s="661"/>
      <c r="C243" s="661"/>
      <c r="D243" s="694"/>
      <c r="E243" s="663"/>
      <c r="F243" s="713"/>
      <c r="G243" s="976"/>
      <c r="H243" s="746"/>
      <c r="I243" s="663"/>
      <c r="J243" s="770"/>
      <c r="K243" s="876"/>
      <c r="L243" s="360"/>
      <c r="M243" s="771"/>
      <c r="N243" s="708"/>
      <c r="O243" s="12"/>
      <c r="P243" s="12"/>
      <c r="Q243" s="12"/>
      <c r="R243" s="12"/>
      <c r="S243" s="431"/>
      <c r="T243" s="468"/>
      <c r="U243" s="471"/>
      <c r="V243" s="25"/>
      <c r="W243" s="484"/>
      <c r="X243" s="468"/>
      <c r="Y243" s="471"/>
    </row>
    <row r="244" spans="1:25" s="20" customFormat="1" ht="12.75">
      <c r="A244" s="694"/>
      <c r="B244" s="661"/>
      <c r="C244" s="661"/>
      <c r="D244" s="694"/>
      <c r="E244" s="663"/>
      <c r="F244" s="713"/>
      <c r="G244" s="976"/>
      <c r="H244" s="746"/>
      <c r="I244" s="663"/>
      <c r="J244" s="770"/>
      <c r="K244" s="876"/>
      <c r="L244" s="360"/>
      <c r="M244" s="771"/>
      <c r="N244" s="708"/>
      <c r="O244" s="12"/>
      <c r="P244" s="12"/>
      <c r="Q244" s="12"/>
      <c r="R244" s="12"/>
      <c r="S244" s="435"/>
      <c r="T244" s="469"/>
      <c r="U244" s="473"/>
      <c r="W244" s="485"/>
      <c r="X244" s="469"/>
      <c r="Y244" s="473"/>
    </row>
    <row r="245" spans="1:25" s="423" customFormat="1" ht="12.75">
      <c r="A245" s="701"/>
      <c r="B245" s="773"/>
      <c r="C245" s="773"/>
      <c r="D245" s="701"/>
      <c r="E245" s="774"/>
      <c r="F245" s="775"/>
      <c r="G245" s="987"/>
      <c r="H245" s="884"/>
      <c r="I245" s="774"/>
      <c r="J245" s="776"/>
      <c r="K245" s="884"/>
      <c r="L245" s="778"/>
      <c r="M245" s="779"/>
      <c r="N245" s="780"/>
      <c r="S245" s="505"/>
      <c r="T245" s="506"/>
      <c r="U245" s="507"/>
      <c r="V245" s="419"/>
      <c r="W245" s="508"/>
      <c r="X245" s="506"/>
      <c r="Y245" s="507"/>
    </row>
    <row r="246" spans="1:25" s="419" customFormat="1" ht="16.5">
      <c r="A246" s="701"/>
      <c r="B246" s="773"/>
      <c r="C246" s="773"/>
      <c r="D246" s="701"/>
      <c r="E246" s="725"/>
      <c r="F246" s="781"/>
      <c r="G246" s="987"/>
      <c r="H246" s="881"/>
      <c r="I246" s="774"/>
      <c r="J246" s="782"/>
      <c r="K246" s="881"/>
      <c r="L246" s="783"/>
      <c r="M246" s="779"/>
      <c r="N246" s="725"/>
      <c r="S246" s="505"/>
      <c r="T246" s="514"/>
      <c r="U246" s="515"/>
      <c r="W246" s="516"/>
      <c r="X246" s="514"/>
      <c r="Y246" s="515"/>
    </row>
    <row r="247" spans="1:25" s="419" customFormat="1" ht="16.5">
      <c r="A247" s="701"/>
      <c r="B247" s="773"/>
      <c r="C247" s="773"/>
      <c r="D247" s="701"/>
      <c r="E247" s="725"/>
      <c r="F247" s="781"/>
      <c r="G247" s="987"/>
      <c r="H247" s="881"/>
      <c r="I247" s="774"/>
      <c r="J247" s="782"/>
      <c r="K247" s="881"/>
      <c r="L247" s="783"/>
      <c r="M247" s="779"/>
      <c r="N247" s="725"/>
      <c r="S247" s="505"/>
      <c r="T247" s="514"/>
      <c r="U247" s="515"/>
      <c r="W247" s="516"/>
      <c r="X247" s="514"/>
      <c r="Y247" s="515"/>
    </row>
    <row r="248" spans="1:25" s="20" customFormat="1" ht="12.75">
      <c r="A248" s="694"/>
      <c r="B248" s="661"/>
      <c r="C248" s="661"/>
      <c r="D248" s="694"/>
      <c r="E248" s="663"/>
      <c r="F248" s="713"/>
      <c r="G248" s="976"/>
      <c r="H248" s="746"/>
      <c r="I248" s="663"/>
      <c r="J248" s="770"/>
      <c r="K248" s="876"/>
      <c r="L248" s="360"/>
      <c r="M248" s="771"/>
      <c r="N248" s="708"/>
      <c r="O248" s="12"/>
      <c r="P248" s="12"/>
      <c r="Q248" s="12"/>
      <c r="R248" s="12"/>
      <c r="S248" s="435"/>
      <c r="T248" s="469"/>
      <c r="U248" s="473"/>
      <c r="W248" s="485"/>
      <c r="X248" s="469"/>
      <c r="Y248" s="473"/>
    </row>
    <row r="249" spans="1:25" s="20" customFormat="1" ht="12.75">
      <c r="A249" s="694"/>
      <c r="B249" s="661"/>
      <c r="C249" s="661"/>
      <c r="D249" s="694"/>
      <c r="E249" s="663"/>
      <c r="F249" s="713"/>
      <c r="G249" s="976"/>
      <c r="H249" s="746"/>
      <c r="I249" s="663"/>
      <c r="J249" s="770"/>
      <c r="K249" s="876"/>
      <c r="L249" s="360"/>
      <c r="M249" s="771"/>
      <c r="N249" s="708"/>
      <c r="O249" s="12"/>
      <c r="P249" s="12"/>
      <c r="Q249" s="12"/>
      <c r="R249" s="12"/>
      <c r="S249" s="435"/>
      <c r="T249" s="469"/>
      <c r="U249" s="473"/>
      <c r="W249" s="485"/>
      <c r="X249" s="469"/>
      <c r="Y249" s="473"/>
    </row>
    <row r="250" spans="1:25" s="20" customFormat="1" ht="12.75">
      <c r="A250" s="694"/>
      <c r="B250" s="661"/>
      <c r="C250" s="661"/>
      <c r="D250" s="694"/>
      <c r="E250" s="663"/>
      <c r="F250" s="713"/>
      <c r="G250" s="976"/>
      <c r="H250" s="746"/>
      <c r="I250" s="663"/>
      <c r="J250" s="770"/>
      <c r="K250" s="876"/>
      <c r="L250" s="360"/>
      <c r="M250" s="771"/>
      <c r="N250" s="708"/>
      <c r="O250" s="12"/>
      <c r="P250" s="12"/>
      <c r="Q250" s="12"/>
      <c r="R250" s="12"/>
      <c r="S250" s="435"/>
      <c r="T250" s="469"/>
      <c r="U250" s="473"/>
      <c r="W250" s="485"/>
      <c r="X250" s="469"/>
      <c r="Y250" s="473"/>
    </row>
    <row r="251" spans="1:25" s="20" customFormat="1" ht="12.75">
      <c r="A251" s="694"/>
      <c r="B251" s="661"/>
      <c r="C251" s="661"/>
      <c r="D251" s="694"/>
      <c r="E251" s="663"/>
      <c r="F251" s="713"/>
      <c r="G251" s="976"/>
      <c r="H251" s="746"/>
      <c r="I251" s="663"/>
      <c r="J251" s="770"/>
      <c r="K251" s="876"/>
      <c r="L251" s="360"/>
      <c r="M251" s="771"/>
      <c r="N251" s="708"/>
      <c r="O251" s="12"/>
      <c r="P251" s="12"/>
      <c r="Q251" s="12"/>
      <c r="R251" s="12"/>
      <c r="S251" s="435"/>
      <c r="T251" s="469"/>
      <c r="U251" s="473"/>
      <c r="W251" s="485"/>
      <c r="X251" s="469"/>
      <c r="Y251" s="473"/>
    </row>
    <row r="252" spans="1:25" s="20" customFormat="1" ht="12.75">
      <c r="A252" s="694"/>
      <c r="B252" s="661"/>
      <c r="C252" s="661"/>
      <c r="D252" s="694"/>
      <c r="E252" s="663"/>
      <c r="F252" s="713"/>
      <c r="G252" s="976"/>
      <c r="H252" s="746"/>
      <c r="I252" s="663"/>
      <c r="J252" s="770"/>
      <c r="K252" s="876"/>
      <c r="L252" s="360"/>
      <c r="M252" s="771"/>
      <c r="N252" s="708"/>
      <c r="O252" s="12"/>
      <c r="P252" s="12"/>
      <c r="Q252" s="12"/>
      <c r="R252" s="12"/>
      <c r="S252" s="435"/>
      <c r="T252" s="469"/>
      <c r="U252" s="473"/>
      <c r="W252" s="485"/>
      <c r="X252" s="469"/>
      <c r="Y252" s="473"/>
    </row>
    <row r="253" spans="1:25" s="20" customFormat="1" ht="12.75">
      <c r="A253" s="694"/>
      <c r="B253" s="661"/>
      <c r="C253" s="661"/>
      <c r="D253" s="694"/>
      <c r="E253" s="663"/>
      <c r="F253" s="713"/>
      <c r="G253" s="976"/>
      <c r="H253" s="746"/>
      <c r="I253" s="663"/>
      <c r="J253" s="770"/>
      <c r="K253" s="876"/>
      <c r="L253" s="360"/>
      <c r="M253" s="771"/>
      <c r="N253" s="708"/>
      <c r="O253" s="12"/>
      <c r="P253" s="12"/>
      <c r="Q253" s="12"/>
      <c r="R253" s="12"/>
      <c r="S253" s="435"/>
      <c r="T253" s="469"/>
      <c r="U253" s="473"/>
      <c r="W253" s="485"/>
      <c r="X253" s="469"/>
      <c r="Y253" s="473"/>
    </row>
    <row r="254" spans="1:25" s="20" customFormat="1" ht="12.75">
      <c r="A254" s="694"/>
      <c r="B254" s="661"/>
      <c r="C254" s="661"/>
      <c r="D254" s="694"/>
      <c r="E254" s="663"/>
      <c r="F254" s="713"/>
      <c r="G254" s="976"/>
      <c r="H254" s="746"/>
      <c r="I254" s="663"/>
      <c r="J254" s="770"/>
      <c r="K254" s="876"/>
      <c r="L254" s="360"/>
      <c r="M254" s="771"/>
      <c r="N254" s="708"/>
      <c r="O254" s="12"/>
      <c r="P254" s="12"/>
      <c r="Q254" s="12"/>
      <c r="R254" s="12"/>
      <c r="S254" s="435"/>
      <c r="T254" s="469"/>
      <c r="U254" s="473"/>
      <c r="W254" s="485"/>
      <c r="X254" s="469"/>
      <c r="Y254" s="473"/>
    </row>
    <row r="255" spans="1:25" s="20" customFormat="1" ht="12.75">
      <c r="A255" s="694"/>
      <c r="B255" s="661"/>
      <c r="C255" s="661"/>
      <c r="D255" s="694"/>
      <c r="E255" s="663"/>
      <c r="F255" s="713"/>
      <c r="G255" s="976"/>
      <c r="H255" s="746"/>
      <c r="I255" s="663"/>
      <c r="J255" s="770"/>
      <c r="K255" s="876"/>
      <c r="L255" s="360"/>
      <c r="M255" s="771"/>
      <c r="N255" s="708"/>
      <c r="O255" s="12"/>
      <c r="P255" s="12"/>
      <c r="Q255" s="12"/>
      <c r="R255" s="12"/>
      <c r="S255" s="435"/>
      <c r="T255" s="469"/>
      <c r="U255" s="473"/>
      <c r="W255" s="485"/>
      <c r="X255" s="469"/>
      <c r="Y255" s="473"/>
    </row>
    <row r="256" spans="1:25" s="20" customFormat="1" ht="12.75">
      <c r="A256" s="694"/>
      <c r="B256" s="661"/>
      <c r="C256" s="661"/>
      <c r="D256" s="694"/>
      <c r="E256" s="663"/>
      <c r="F256" s="713"/>
      <c r="G256" s="976"/>
      <c r="H256" s="746"/>
      <c r="I256" s="663"/>
      <c r="J256" s="770"/>
      <c r="K256" s="876"/>
      <c r="L256" s="360"/>
      <c r="M256" s="784"/>
      <c r="N256" s="704"/>
      <c r="O256" s="12"/>
      <c r="P256" s="12"/>
      <c r="Q256" s="12"/>
      <c r="R256" s="12"/>
      <c r="S256" s="435"/>
      <c r="T256" s="469"/>
      <c r="U256" s="473"/>
      <c r="W256" s="485"/>
      <c r="X256" s="469"/>
      <c r="Y256" s="473"/>
    </row>
    <row r="257" spans="1:25" s="20" customFormat="1" ht="12.75">
      <c r="A257" s="694"/>
      <c r="B257" s="661"/>
      <c r="C257" s="661"/>
      <c r="D257" s="694"/>
      <c r="E257" s="663"/>
      <c r="F257" s="713"/>
      <c r="G257" s="976"/>
      <c r="H257" s="746"/>
      <c r="I257" s="663"/>
      <c r="J257" s="770"/>
      <c r="K257" s="876"/>
      <c r="L257" s="360"/>
      <c r="M257" s="784"/>
      <c r="N257" s="704"/>
      <c r="O257" s="12"/>
      <c r="P257" s="12"/>
      <c r="Q257" s="12"/>
      <c r="R257" s="12"/>
      <c r="S257" s="435"/>
      <c r="T257" s="469"/>
      <c r="U257" s="473"/>
      <c r="W257" s="485"/>
      <c r="X257" s="469"/>
      <c r="Y257" s="473"/>
    </row>
    <row r="258" spans="1:25" s="20" customFormat="1" ht="12.75">
      <c r="A258" s="694"/>
      <c r="B258" s="661"/>
      <c r="C258" s="661"/>
      <c r="D258" s="694"/>
      <c r="E258" s="663"/>
      <c r="F258" s="713"/>
      <c r="G258" s="976"/>
      <c r="H258" s="746"/>
      <c r="I258" s="663"/>
      <c r="J258" s="770"/>
      <c r="K258" s="876"/>
      <c r="L258" s="360"/>
      <c r="M258" s="784"/>
      <c r="N258" s="704"/>
      <c r="O258" s="12"/>
      <c r="P258" s="12"/>
      <c r="Q258" s="12"/>
      <c r="R258" s="12"/>
      <c r="S258" s="435"/>
      <c r="T258" s="469"/>
      <c r="U258" s="473"/>
      <c r="W258" s="485"/>
      <c r="X258" s="469"/>
      <c r="Y258" s="473"/>
    </row>
    <row r="259" spans="1:25" s="20" customFormat="1" ht="12.75">
      <c r="A259" s="694"/>
      <c r="B259" s="661"/>
      <c r="C259" s="661"/>
      <c r="D259" s="694"/>
      <c r="E259" s="663"/>
      <c r="F259" s="713"/>
      <c r="G259" s="976"/>
      <c r="H259" s="746"/>
      <c r="I259" s="663"/>
      <c r="J259" s="770"/>
      <c r="K259" s="876"/>
      <c r="L259" s="360"/>
      <c r="M259" s="784"/>
      <c r="N259" s="704"/>
      <c r="O259" s="12"/>
      <c r="P259" s="12"/>
      <c r="Q259" s="12"/>
      <c r="R259" s="12"/>
      <c r="S259" s="435"/>
      <c r="T259" s="469"/>
      <c r="U259" s="473"/>
      <c r="W259" s="485"/>
      <c r="X259" s="469"/>
      <c r="Y259" s="473"/>
    </row>
    <row r="260" spans="1:25" s="20" customFormat="1" ht="12.75">
      <c r="A260" s="694"/>
      <c r="B260" s="661"/>
      <c r="C260" s="661"/>
      <c r="D260" s="694"/>
      <c r="E260" s="663"/>
      <c r="F260" s="713"/>
      <c r="G260" s="976"/>
      <c r="H260" s="746"/>
      <c r="I260" s="663"/>
      <c r="J260" s="770"/>
      <c r="K260" s="876"/>
      <c r="L260" s="360"/>
      <c r="M260" s="784"/>
      <c r="N260" s="704"/>
      <c r="O260" s="12"/>
      <c r="P260" s="12"/>
      <c r="Q260" s="12"/>
      <c r="R260" s="12"/>
      <c r="S260" s="435"/>
      <c r="T260" s="469"/>
      <c r="U260" s="473"/>
      <c r="W260" s="485"/>
      <c r="X260" s="469"/>
      <c r="Y260" s="473"/>
    </row>
    <row r="261" spans="1:25" s="20" customFormat="1" ht="12.75">
      <c r="A261" s="694"/>
      <c r="B261" s="661"/>
      <c r="C261" s="661"/>
      <c r="D261" s="694"/>
      <c r="E261" s="663"/>
      <c r="F261" s="713"/>
      <c r="G261" s="976"/>
      <c r="H261" s="746"/>
      <c r="I261" s="663"/>
      <c r="J261" s="770"/>
      <c r="K261" s="876"/>
      <c r="L261" s="360"/>
      <c r="M261" s="784"/>
      <c r="N261" s="704"/>
      <c r="O261" s="12"/>
      <c r="P261" s="12"/>
      <c r="Q261" s="12"/>
      <c r="R261" s="12"/>
      <c r="S261" s="435"/>
      <c r="T261" s="469"/>
      <c r="U261" s="473"/>
      <c r="W261" s="485"/>
      <c r="X261" s="469"/>
      <c r="Y261" s="473"/>
    </row>
    <row r="262" spans="1:25" s="20" customFormat="1" ht="12.75">
      <c r="A262" s="694"/>
      <c r="B262" s="661"/>
      <c r="C262" s="661"/>
      <c r="D262" s="694"/>
      <c r="E262" s="663"/>
      <c r="F262" s="713"/>
      <c r="G262" s="976"/>
      <c r="H262" s="746"/>
      <c r="I262" s="663"/>
      <c r="J262" s="770"/>
      <c r="K262" s="876"/>
      <c r="L262" s="360"/>
      <c r="M262" s="771"/>
      <c r="N262" s="708"/>
      <c r="O262" s="12"/>
      <c r="P262" s="12"/>
      <c r="Q262" s="12"/>
      <c r="R262" s="12"/>
      <c r="S262" s="435"/>
      <c r="T262" s="469"/>
      <c r="U262" s="473"/>
      <c r="W262" s="485"/>
      <c r="X262" s="469"/>
      <c r="Y262" s="473"/>
    </row>
    <row r="263" spans="1:25" s="20" customFormat="1" ht="12.75">
      <c r="A263" s="694"/>
      <c r="B263" s="661"/>
      <c r="C263" s="661"/>
      <c r="D263" s="694"/>
      <c r="E263" s="663"/>
      <c r="F263" s="713"/>
      <c r="G263" s="976"/>
      <c r="H263" s="746"/>
      <c r="I263" s="663"/>
      <c r="J263" s="770"/>
      <c r="K263" s="876"/>
      <c r="L263" s="360"/>
      <c r="M263" s="771"/>
      <c r="N263" s="708"/>
      <c r="O263" s="12"/>
      <c r="P263" s="12"/>
      <c r="Q263" s="12"/>
      <c r="R263" s="12"/>
      <c r="S263" s="435"/>
      <c r="T263" s="469"/>
      <c r="U263" s="473"/>
      <c r="W263" s="485"/>
      <c r="X263" s="469"/>
      <c r="Y263" s="473"/>
    </row>
    <row r="264" spans="1:25" s="20" customFormat="1" ht="12.75">
      <c r="A264" s="36"/>
      <c r="B264" s="35"/>
      <c r="C264" s="35"/>
      <c r="D264" s="36"/>
      <c r="E264" s="33"/>
      <c r="F264" s="300"/>
      <c r="G264" s="988"/>
      <c r="H264" s="943"/>
      <c r="I264" s="33"/>
      <c r="J264" s="19"/>
      <c r="K264" s="18"/>
      <c r="L264" s="9"/>
      <c r="M264" s="17"/>
      <c r="N264" s="13"/>
      <c r="O264" s="12"/>
      <c r="P264" s="12"/>
      <c r="Q264" s="12"/>
      <c r="R264" s="12"/>
      <c r="S264" s="435"/>
      <c r="T264" s="469"/>
      <c r="U264" s="473"/>
      <c r="W264" s="485"/>
      <c r="X264" s="469"/>
      <c r="Y264" s="473"/>
    </row>
    <row r="265" spans="1:25" s="20" customFormat="1" ht="12.75">
      <c r="A265" s="36"/>
      <c r="B265" s="35"/>
      <c r="C265" s="35"/>
      <c r="D265" s="36"/>
      <c r="E265" s="33"/>
      <c r="F265" s="300"/>
      <c r="G265" s="988"/>
      <c r="H265" s="943"/>
      <c r="I265" s="33"/>
      <c r="J265" s="19"/>
      <c r="K265" s="18"/>
      <c r="L265" s="9"/>
      <c r="M265" s="17"/>
      <c r="N265" s="13"/>
      <c r="O265" s="12"/>
      <c r="P265" s="12"/>
      <c r="Q265" s="12"/>
      <c r="R265" s="12"/>
      <c r="S265" s="435"/>
      <c r="T265" s="469"/>
      <c r="U265" s="473"/>
      <c r="W265" s="485"/>
      <c r="X265" s="469"/>
      <c r="Y265" s="473"/>
    </row>
    <row r="266" spans="1:25" s="20" customFormat="1" ht="12.75">
      <c r="A266" s="36"/>
      <c r="B266" s="35"/>
      <c r="C266" s="35"/>
      <c r="D266" s="36"/>
      <c r="E266" s="33"/>
      <c r="F266" s="300"/>
      <c r="G266" s="988"/>
      <c r="H266" s="943"/>
      <c r="I266" s="33"/>
      <c r="J266" s="19"/>
      <c r="K266" s="18"/>
      <c r="L266" s="9"/>
      <c r="M266" s="17"/>
      <c r="N266" s="13"/>
      <c r="O266" s="12"/>
      <c r="P266" s="12"/>
      <c r="Q266" s="12"/>
      <c r="R266" s="12"/>
      <c r="S266" s="435"/>
      <c r="T266" s="469"/>
      <c r="U266" s="473"/>
      <c r="W266" s="485"/>
      <c r="X266" s="469"/>
      <c r="Y266" s="473"/>
    </row>
    <row r="267" spans="1:25" ht="13.5">
      <c r="A267" s="321"/>
      <c r="B267" s="35"/>
      <c r="C267" s="35"/>
      <c r="D267" s="14"/>
      <c r="E267" s="34"/>
      <c r="H267" s="1189"/>
      <c r="I267" s="1190"/>
      <c r="J267" s="1190"/>
      <c r="K267" s="1190"/>
      <c r="L267" s="1190"/>
      <c r="M267" s="1190"/>
      <c r="N267" s="1191"/>
      <c r="O267" s="1190"/>
      <c r="P267" s="1190"/>
      <c r="Q267" s="1190"/>
      <c r="R267" s="1190"/>
      <c r="S267" s="1191"/>
      <c r="T267" s="1190"/>
      <c r="U267" s="1190"/>
      <c r="V267" s="1190"/>
      <c r="W267" s="1190"/>
      <c r="X267" s="1190"/>
      <c r="Y267" s="25"/>
    </row>
    <row r="268" spans="1:25" ht="13.5">
      <c r="A268" s="321"/>
      <c r="B268" s="35"/>
      <c r="C268" s="35"/>
      <c r="D268" s="14"/>
      <c r="E268" s="34"/>
      <c r="H268" s="992"/>
      <c r="I268" s="380"/>
      <c r="J268" s="380"/>
      <c r="K268" s="1002"/>
      <c r="L268" s="380"/>
      <c r="M268" s="380"/>
      <c r="N268" s="381"/>
      <c r="O268" s="380"/>
      <c r="P268" s="380"/>
      <c r="Q268" s="380"/>
      <c r="R268" s="380"/>
      <c r="S268" s="443"/>
      <c r="T268" s="456"/>
      <c r="U268" s="474"/>
      <c r="V268" s="380"/>
      <c r="W268" s="486"/>
      <c r="X268" s="456"/>
      <c r="Y268" s="474"/>
    </row>
    <row r="269" spans="1:25" ht="13.5">
      <c r="A269" s="320"/>
      <c r="B269" s="35"/>
      <c r="C269" s="35"/>
      <c r="D269" s="40"/>
      <c r="G269" s="240" t="s">
        <v>168</v>
      </c>
      <c r="H269" s="993"/>
      <c r="I269" s="267"/>
      <c r="J269" s="268"/>
      <c r="K269" s="995"/>
      <c r="L269" s="269"/>
      <c r="M269" s="268"/>
      <c r="N269" s="267"/>
      <c r="O269" s="267"/>
      <c r="P269" s="270"/>
      <c r="Q269" s="270"/>
      <c r="R269" s="271"/>
      <c r="S269" s="444"/>
      <c r="T269" s="457"/>
      <c r="U269" s="475"/>
      <c r="V269" s="272"/>
      <c r="W269" s="487"/>
      <c r="X269" s="457"/>
      <c r="Y269" s="475"/>
    </row>
    <row r="270" spans="1:25" ht="14.25" thickBot="1">
      <c r="A270" s="320"/>
      <c r="B270" s="35"/>
      <c r="C270" s="35"/>
      <c r="D270" s="40"/>
      <c r="G270" s="240" t="s">
        <v>169</v>
      </c>
      <c r="H270" s="993"/>
      <c r="I270" s="267"/>
      <c r="J270" s="268"/>
      <c r="K270" s="995"/>
      <c r="L270" s="269"/>
      <c r="M270" s="268"/>
      <c r="N270" s="267"/>
      <c r="O270" s="267"/>
      <c r="P270" s="270"/>
      <c r="Q270" s="270"/>
      <c r="R270" s="271"/>
      <c r="S270" s="444"/>
      <c r="T270" s="457"/>
      <c r="U270" s="475"/>
      <c r="V270" s="272"/>
      <c r="W270" s="487"/>
      <c r="X270" s="457"/>
      <c r="Y270" s="475"/>
    </row>
    <row r="271" spans="2:25" ht="15" thickBot="1" thickTop="1">
      <c r="B271" s="35"/>
      <c r="C271" s="35"/>
      <c r="H271" s="994"/>
      <c r="I271" s="274"/>
      <c r="J271" s="268"/>
      <c r="K271" s="995"/>
      <c r="L271" s="269"/>
      <c r="M271" s="268"/>
      <c r="N271" s="274"/>
      <c r="O271" s="274"/>
      <c r="P271" s="270"/>
      <c r="Q271" s="270"/>
      <c r="R271" s="271"/>
      <c r="S271" s="445"/>
      <c r="T271" s="459"/>
      <c r="U271" s="475"/>
      <c r="V271" s="272"/>
      <c r="W271" s="487"/>
      <c r="X271" s="459"/>
      <c r="Y271" s="475"/>
    </row>
    <row r="272" spans="8:25" ht="15" thickBot="1" thickTop="1">
      <c r="H272" s="994"/>
      <c r="I272" s="274"/>
      <c r="J272" s="268"/>
      <c r="K272" s="995"/>
      <c r="L272" s="269"/>
      <c r="M272" s="268"/>
      <c r="N272" s="274"/>
      <c r="O272" s="274"/>
      <c r="P272" s="270"/>
      <c r="Q272" s="270"/>
      <c r="R272" s="271"/>
      <c r="S272" s="445"/>
      <c r="T272" s="459"/>
      <c r="U272" s="475"/>
      <c r="V272" s="272"/>
      <c r="W272" s="487"/>
      <c r="X272" s="459"/>
      <c r="Y272" s="475"/>
    </row>
    <row r="273" spans="8:25" ht="14.25" thickTop="1">
      <c r="H273" s="995"/>
      <c r="I273" s="269"/>
      <c r="J273" s="268"/>
      <c r="K273" s="995"/>
      <c r="L273" s="269"/>
      <c r="M273" s="268"/>
      <c r="N273" s="275"/>
      <c r="O273" s="275"/>
      <c r="P273" s="270"/>
      <c r="Q273" s="270"/>
      <c r="R273" s="271"/>
      <c r="S273" s="446"/>
      <c r="T273" s="462"/>
      <c r="U273" s="475"/>
      <c r="V273" s="272"/>
      <c r="W273" s="487"/>
      <c r="X273" s="462"/>
      <c r="Y273" s="475"/>
    </row>
    <row r="274" spans="7:25" ht="14.25" thickBot="1">
      <c r="G274" s="989" t="s">
        <v>79</v>
      </c>
      <c r="H274" s="996"/>
      <c r="I274" s="276"/>
      <c r="J274" s="276"/>
      <c r="K274" s="996"/>
      <c r="L274" s="277"/>
      <c r="M274" s="277"/>
      <c r="N274" s="276"/>
      <c r="O274" s="276"/>
      <c r="P274" s="276"/>
      <c r="Q274" s="276"/>
      <c r="R274" s="277"/>
      <c r="S274" s="447"/>
      <c r="T274" s="460"/>
      <c r="U274" s="476"/>
      <c r="V274" s="276"/>
      <c r="W274" s="488"/>
      <c r="X274" s="460"/>
      <c r="Y274" s="476"/>
    </row>
    <row r="275" spans="7:25" ht="15" thickBot="1" thickTop="1">
      <c r="G275" s="989" t="s">
        <v>80</v>
      </c>
      <c r="H275" s="996"/>
      <c r="I275" s="276"/>
      <c r="J275" s="276"/>
      <c r="K275" s="996"/>
      <c r="L275" s="277"/>
      <c r="M275" s="277"/>
      <c r="N275" s="276"/>
      <c r="O275" s="276"/>
      <c r="P275" s="276"/>
      <c r="Q275" s="276"/>
      <c r="R275" s="277"/>
      <c r="S275" s="447"/>
      <c r="T275" s="460"/>
      <c r="U275" s="476"/>
      <c r="V275" s="276"/>
      <c r="W275" s="488"/>
      <c r="X275" s="460"/>
      <c r="Y275" s="476"/>
    </row>
    <row r="276" spans="7:25" ht="15" thickBot="1" thickTop="1">
      <c r="G276" s="989" t="s">
        <v>81</v>
      </c>
      <c r="H276" s="996"/>
      <c r="I276" s="276"/>
      <c r="J276" s="276"/>
      <c r="K276" s="996"/>
      <c r="L276" s="277"/>
      <c r="M276" s="277"/>
      <c r="N276" s="276"/>
      <c r="O276" s="276"/>
      <c r="P276" s="276"/>
      <c r="Q276" s="276"/>
      <c r="R276" s="277"/>
      <c r="S276" s="447"/>
      <c r="T276" s="460"/>
      <c r="U276" s="476"/>
      <c r="V276" s="276"/>
      <c r="W276" s="488"/>
      <c r="X276" s="460"/>
      <c r="Y276" s="476"/>
    </row>
    <row r="277" spans="7:25" ht="15" thickBot="1" thickTop="1">
      <c r="G277" s="990" t="s">
        <v>82</v>
      </c>
      <c r="H277" s="996"/>
      <c r="I277" s="276"/>
      <c r="J277" s="276"/>
      <c r="K277" s="996"/>
      <c r="L277" s="277"/>
      <c r="M277" s="277"/>
      <c r="N277" s="276"/>
      <c r="O277" s="276"/>
      <c r="P277" s="276"/>
      <c r="Q277" s="276"/>
      <c r="R277" s="277"/>
      <c r="S277" s="447"/>
      <c r="T277" s="460"/>
      <c r="U277" s="476"/>
      <c r="V277" s="276"/>
      <c r="W277" s="488"/>
      <c r="X277" s="460"/>
      <c r="Y277" s="476"/>
    </row>
    <row r="278" spans="8:25" ht="15" thickBot="1" thickTop="1">
      <c r="H278" s="997"/>
      <c r="I278" s="277"/>
      <c r="J278" s="279"/>
      <c r="K278" s="1003"/>
      <c r="L278" s="280"/>
      <c r="M278" s="280"/>
      <c r="N278" s="279"/>
      <c r="O278" s="279"/>
      <c r="P278" s="279"/>
      <c r="Q278" s="279"/>
      <c r="R278" s="280"/>
      <c r="S278" s="448"/>
      <c r="T278" s="461"/>
      <c r="U278" s="477"/>
      <c r="V278" s="279"/>
      <c r="W278" s="489"/>
      <c r="X278" s="461"/>
      <c r="Y278" s="477"/>
    </row>
    <row r="279" spans="8:25" ht="15" thickBot="1" thickTop="1">
      <c r="H279" s="995"/>
      <c r="I279" s="269"/>
      <c r="J279" s="268"/>
      <c r="K279" s="1004"/>
      <c r="L279" s="280"/>
      <c r="M279" s="280"/>
      <c r="N279" s="275"/>
      <c r="O279" s="275"/>
      <c r="P279" s="270"/>
      <c r="Q279" s="270"/>
      <c r="R279" s="274"/>
      <c r="S279" s="449"/>
      <c r="T279" s="462"/>
      <c r="U279" s="475"/>
      <c r="V279" s="272"/>
      <c r="W279" s="490"/>
      <c r="X279" s="462"/>
      <c r="Y279" s="475"/>
    </row>
    <row r="280" spans="8:25" ht="14.25" thickTop="1">
      <c r="H280" s="995"/>
      <c r="I280" s="268"/>
      <c r="J280" s="268"/>
      <c r="K280" s="995"/>
      <c r="L280" s="269"/>
      <c r="M280" s="268"/>
      <c r="N280" s="270"/>
      <c r="O280" s="270"/>
      <c r="P280" s="270"/>
      <c r="Q280" s="270"/>
      <c r="R280" s="271"/>
      <c r="S280" s="450"/>
      <c r="T280" s="458"/>
      <c r="U280" s="475"/>
      <c r="V280" s="272"/>
      <c r="W280" s="487"/>
      <c r="X280" s="458"/>
      <c r="Y280" s="475"/>
    </row>
    <row r="281" spans="7:25" ht="13.5">
      <c r="G281" s="989" t="s">
        <v>76</v>
      </c>
      <c r="H281" s="998"/>
      <c r="I281" s="295"/>
      <c r="J281" s="295"/>
      <c r="K281" s="998"/>
      <c r="L281" s="295"/>
      <c r="M281" s="295"/>
      <c r="N281" s="296"/>
      <c r="O281" s="296"/>
      <c r="P281" s="296"/>
      <c r="Q281" s="296"/>
      <c r="R281" s="296"/>
      <c r="S281" s="451"/>
      <c r="T281" s="463"/>
      <c r="U281" s="478"/>
      <c r="V281" s="295"/>
      <c r="W281" s="491"/>
      <c r="X281" s="463"/>
      <c r="Y281" s="478"/>
    </row>
    <row r="282" spans="8:25" ht="13.5">
      <c r="H282" s="998"/>
      <c r="I282" s="295"/>
      <c r="J282" s="295"/>
      <c r="K282" s="998"/>
      <c r="L282" s="295"/>
      <c r="M282" s="295"/>
      <c r="N282" s="296"/>
      <c r="O282" s="296"/>
      <c r="P282" s="296"/>
      <c r="Q282" s="296"/>
      <c r="R282" s="296"/>
      <c r="S282" s="451"/>
      <c r="T282" s="463"/>
      <c r="U282" s="478"/>
      <c r="V282" s="295"/>
      <c r="W282" s="491"/>
      <c r="X282" s="463"/>
      <c r="Y282" s="478"/>
    </row>
    <row r="283" spans="8:25" ht="13.5">
      <c r="H283" s="1001"/>
      <c r="I283" s="284"/>
      <c r="J283" s="285"/>
      <c r="K283" s="1001"/>
      <c r="L283" s="284"/>
      <c r="M283" s="284"/>
      <c r="N283" s="288"/>
      <c r="O283" s="288"/>
      <c r="P283" s="289"/>
      <c r="Q283" s="288"/>
      <c r="R283" s="288"/>
      <c r="S283" s="452"/>
      <c r="T283" s="464"/>
      <c r="U283" s="479"/>
      <c r="V283" s="286"/>
      <c r="W283" s="492"/>
      <c r="X283" s="464"/>
      <c r="Y283" s="479"/>
    </row>
    <row r="284" spans="7:25" ht="12.75">
      <c r="G284" s="989" t="s">
        <v>2</v>
      </c>
      <c r="H284" s="476"/>
      <c r="I284" s="283"/>
      <c r="J284" s="283"/>
      <c r="K284" s="476"/>
      <c r="L284" s="283"/>
      <c r="M284" s="283"/>
      <c r="N284" s="283"/>
      <c r="O284" s="283"/>
      <c r="P284" s="283"/>
      <c r="Q284" s="283"/>
      <c r="R284" s="283"/>
      <c r="S284" s="447"/>
      <c r="T284" s="460"/>
      <c r="U284" s="476"/>
      <c r="V284" s="283"/>
      <c r="W284" s="493"/>
      <c r="X284" s="460"/>
      <c r="Y284" s="476"/>
    </row>
    <row r="285" spans="8:25" ht="12.75">
      <c r="H285" s="476"/>
      <c r="I285" s="283"/>
      <c r="J285" s="283"/>
      <c r="K285" s="476"/>
      <c r="L285" s="283"/>
      <c r="M285" s="283"/>
      <c r="N285" s="283"/>
      <c r="O285" s="283"/>
      <c r="P285" s="283"/>
      <c r="Q285" s="283"/>
      <c r="R285" s="283"/>
      <c r="S285" s="447"/>
      <c r="T285" s="460"/>
      <c r="U285" s="476"/>
      <c r="V285" s="283"/>
      <c r="W285" s="493"/>
      <c r="X285" s="460"/>
      <c r="Y285" s="476"/>
    </row>
    <row r="286" spans="8:25" ht="13.5">
      <c r="H286" s="480"/>
      <c r="I286" s="266"/>
      <c r="J286" s="266"/>
      <c r="K286" s="480"/>
      <c r="L286" s="266"/>
      <c r="M286" s="266"/>
      <c r="N286" s="290"/>
      <c r="O286" s="290"/>
      <c r="P286" s="290"/>
      <c r="Q286" s="290"/>
      <c r="R286" s="290"/>
      <c r="S286" s="453"/>
      <c r="T286" s="465"/>
      <c r="U286" s="480"/>
      <c r="V286" s="266"/>
      <c r="W286" s="494"/>
      <c r="X286" s="465"/>
      <c r="Y286" s="480"/>
    </row>
    <row r="287" spans="7:25" ht="12.75">
      <c r="G287" s="989" t="s">
        <v>75</v>
      </c>
      <c r="H287" s="481"/>
      <c r="I287" s="287"/>
      <c r="J287" s="287"/>
      <c r="K287" s="481"/>
      <c r="L287" s="287"/>
      <c r="M287" s="287"/>
      <c r="N287" s="287"/>
      <c r="O287" s="287"/>
      <c r="P287" s="287"/>
      <c r="Q287" s="287"/>
      <c r="R287" s="287"/>
      <c r="S287" s="454"/>
      <c r="T287" s="466"/>
      <c r="U287" s="481"/>
      <c r="V287" s="287"/>
      <c r="W287" s="495"/>
      <c r="X287" s="466"/>
      <c r="Y287" s="481"/>
    </row>
    <row r="288" spans="8:25" ht="12.75">
      <c r="H288" s="481"/>
      <c r="I288" s="287"/>
      <c r="J288" s="287"/>
      <c r="K288" s="481"/>
      <c r="L288" s="287"/>
      <c r="M288" s="287"/>
      <c r="N288" s="287"/>
      <c r="O288" s="287"/>
      <c r="P288" s="287"/>
      <c r="Q288" s="287"/>
      <c r="R288" s="287"/>
      <c r="S288" s="454"/>
      <c r="T288" s="466"/>
      <c r="U288" s="481"/>
      <c r="V288" s="287"/>
      <c r="W288" s="495"/>
      <c r="X288" s="466"/>
      <c r="Y288" s="481"/>
    </row>
    <row r="289" spans="8:25" ht="13.5">
      <c r="H289" s="480"/>
      <c r="I289" s="266"/>
      <c r="J289" s="266"/>
      <c r="K289" s="480"/>
      <c r="L289" s="266"/>
      <c r="M289" s="266"/>
      <c r="N289" s="290"/>
      <c r="O289" s="290"/>
      <c r="P289" s="290"/>
      <c r="Q289" s="290"/>
      <c r="R289" s="290"/>
      <c r="S289" s="453"/>
      <c r="T289" s="465"/>
      <c r="U289" s="480"/>
      <c r="V289" s="266"/>
      <c r="W289" s="494"/>
      <c r="X289" s="465"/>
      <c r="Y289" s="480"/>
    </row>
    <row r="290" spans="8:25" ht="13.5">
      <c r="H290" s="482"/>
      <c r="I290" s="265"/>
      <c r="J290" s="265"/>
      <c r="K290" s="482"/>
      <c r="L290" s="265"/>
      <c r="M290" s="265"/>
      <c r="N290" s="291"/>
      <c r="O290" s="291"/>
      <c r="P290" s="291"/>
      <c r="Q290" s="291"/>
      <c r="R290" s="291"/>
      <c r="S290" s="455"/>
      <c r="T290" s="467"/>
      <c r="U290" s="482"/>
      <c r="V290" s="265"/>
      <c r="W290" s="496"/>
      <c r="X290" s="467"/>
      <c r="Y290" s="482"/>
    </row>
    <row r="291" spans="8:25" ht="13.5">
      <c r="H291" s="482"/>
      <c r="I291" s="265"/>
      <c r="J291" s="265"/>
      <c r="K291" s="482"/>
      <c r="L291" s="265"/>
      <c r="M291" s="265"/>
      <c r="N291" s="291"/>
      <c r="O291" s="291"/>
      <c r="P291" s="291"/>
      <c r="Q291" s="291"/>
      <c r="R291" s="291"/>
      <c r="S291" s="455"/>
      <c r="T291" s="467"/>
      <c r="U291" s="482"/>
      <c r="V291" s="265"/>
      <c r="W291" s="496"/>
      <c r="X291" s="467"/>
      <c r="Y291" s="482"/>
    </row>
  </sheetData>
  <sheetProtection/>
  <mergeCells count="2">
    <mergeCell ref="A1:E1"/>
    <mergeCell ref="B118:F11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264"/>
  <sheetViews>
    <sheetView zoomScale="80" zoomScaleNormal="80" workbookViewId="0" topLeftCell="A1">
      <pane ySplit="1" topLeftCell="A2" activePane="bottomLeft" state="frozen"/>
      <selection pane="topLeft" activeCell="A1" sqref="A1"/>
      <selection pane="bottomLeft" activeCell="E35" sqref="E35"/>
    </sheetView>
  </sheetViews>
  <sheetFormatPr defaultColWidth="9.140625" defaultRowHeight="12.75" customHeight="1"/>
  <cols>
    <col min="1" max="1" width="9.8515625" style="804" customWidth="1"/>
    <col min="2" max="2" width="6.140625" style="804" customWidth="1"/>
    <col min="3" max="3" width="5.28125" style="804" bestFit="1" customWidth="1"/>
    <col min="4" max="4" width="5.140625" style="804" customWidth="1"/>
    <col min="5" max="5" width="4.140625" style="804" bestFit="1" customWidth="1"/>
    <col min="6" max="6" width="11.57421875" style="935" customWidth="1"/>
    <col min="7" max="7" width="49.8515625" style="1164" customWidth="1"/>
    <col min="8" max="8" width="9.57421875" style="533" customWidth="1"/>
    <col min="9" max="9" width="46.7109375" style="573" customWidth="1"/>
    <col min="10" max="10" width="53.28125" style="573" customWidth="1"/>
    <col min="11" max="11" width="40.57421875" style="573" customWidth="1"/>
    <col min="12" max="12" width="9.7109375" style="573" bestFit="1" customWidth="1"/>
    <col min="13" max="13" width="5.7109375" style="573" bestFit="1" customWidth="1"/>
    <col min="14" max="14" width="11.00390625" style="573" bestFit="1" customWidth="1"/>
    <col min="15" max="15" width="5.7109375" style="573" bestFit="1" customWidth="1"/>
    <col min="16" max="16" width="11.00390625" style="573" bestFit="1" customWidth="1"/>
    <col min="17" max="17" width="4.28125" style="573" bestFit="1" customWidth="1"/>
    <col min="18" max="18" width="11.00390625" style="573" bestFit="1" customWidth="1"/>
    <col min="19" max="19" width="5.7109375" style="573" bestFit="1" customWidth="1"/>
    <col min="20" max="20" width="11.00390625" style="573" bestFit="1" customWidth="1"/>
    <col min="21" max="39" width="9.140625" style="573" customWidth="1"/>
    <col min="40" max="16384" width="9.140625" style="572" customWidth="1"/>
  </cols>
  <sheetData>
    <row r="1" spans="1:30" s="953" customFormat="1" ht="31.5" customHeight="1">
      <c r="A1" s="1115" t="s">
        <v>223</v>
      </c>
      <c r="B1" s="1115"/>
      <c r="C1" s="1115"/>
      <c r="D1" s="1115"/>
      <c r="E1" s="1115"/>
      <c r="F1" s="1024" t="s">
        <v>224</v>
      </c>
      <c r="G1" s="947" t="s">
        <v>997</v>
      </c>
      <c r="H1" s="948" t="s">
        <v>1098</v>
      </c>
      <c r="I1" s="951"/>
      <c r="J1" s="951"/>
      <c r="K1" s="951"/>
      <c r="L1" s="951"/>
      <c r="M1" s="951"/>
      <c r="N1" s="951"/>
      <c r="O1" s="951"/>
      <c r="P1" s="951"/>
      <c r="Q1" s="951"/>
      <c r="R1" s="951"/>
      <c r="S1" s="951"/>
      <c r="T1" s="951"/>
      <c r="U1" s="951"/>
      <c r="V1" s="951"/>
      <c r="W1" s="951"/>
      <c r="X1" s="951"/>
      <c r="Y1" s="951"/>
      <c r="Z1" s="951"/>
      <c r="AA1" s="951"/>
      <c r="AB1" s="951"/>
      <c r="AC1" s="951"/>
      <c r="AD1" s="952"/>
    </row>
    <row r="2" spans="1:39" s="544" customFormat="1" ht="12.75" customHeight="1">
      <c r="A2" s="877">
        <v>49</v>
      </c>
      <c r="B2" s="842" t="s">
        <v>148</v>
      </c>
      <c r="C2" s="842" t="s">
        <v>156</v>
      </c>
      <c r="D2" s="842">
        <v>2012</v>
      </c>
      <c r="E2" s="842" t="s">
        <v>73</v>
      </c>
      <c r="F2" s="913">
        <v>40976</v>
      </c>
      <c r="G2" s="1140" t="s">
        <v>31</v>
      </c>
      <c r="H2" s="689" t="s">
        <v>1099</v>
      </c>
      <c r="I2" s="253"/>
      <c r="J2" s="1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18"/>
      <c r="AE2" s="534"/>
      <c r="AF2" s="534"/>
      <c r="AG2" s="534"/>
      <c r="AH2" s="534"/>
      <c r="AI2" s="534"/>
      <c r="AJ2" s="534"/>
      <c r="AK2" s="534"/>
      <c r="AL2" s="534"/>
      <c r="AM2" s="534"/>
    </row>
    <row r="3" spans="1:39" s="539" customFormat="1" ht="12.75" customHeight="1">
      <c r="A3" s="746">
        <v>87</v>
      </c>
      <c r="B3" s="841" t="s">
        <v>148</v>
      </c>
      <c r="C3" s="841" t="s">
        <v>156</v>
      </c>
      <c r="D3" s="841">
        <v>2012</v>
      </c>
      <c r="E3" s="841"/>
      <c r="F3" s="918">
        <v>41039</v>
      </c>
      <c r="G3" s="745" t="s">
        <v>32</v>
      </c>
      <c r="H3" s="689" t="s">
        <v>1099</v>
      </c>
      <c r="I3" s="253"/>
      <c r="J3" s="12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18"/>
      <c r="AE3" s="534"/>
      <c r="AF3" s="534"/>
      <c r="AG3" s="534"/>
      <c r="AH3" s="534"/>
      <c r="AI3" s="534"/>
      <c r="AJ3" s="534"/>
      <c r="AK3" s="534"/>
      <c r="AL3" s="534"/>
      <c r="AM3" s="534"/>
    </row>
    <row r="4" spans="1:30" s="542" customFormat="1" ht="12.75" customHeight="1">
      <c r="A4" s="845">
        <v>2</v>
      </c>
      <c r="B4" s="855" t="s">
        <v>148</v>
      </c>
      <c r="C4" s="855" t="s">
        <v>156</v>
      </c>
      <c r="D4" s="855">
        <v>2013</v>
      </c>
      <c r="E4" s="845"/>
      <c r="F4" s="845" t="s">
        <v>40</v>
      </c>
      <c r="G4" s="844" t="s">
        <v>41</v>
      </c>
      <c r="H4" s="689" t="s">
        <v>1099</v>
      </c>
      <c r="I4" s="258"/>
      <c r="J4" s="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824"/>
    </row>
    <row r="5" spans="1:30" s="534" customFormat="1" ht="12.75" customHeight="1">
      <c r="A5" s="845">
        <v>77</v>
      </c>
      <c r="B5" s="855" t="s">
        <v>148</v>
      </c>
      <c r="C5" s="855" t="s">
        <v>156</v>
      </c>
      <c r="D5" s="855">
        <v>2013</v>
      </c>
      <c r="E5" s="845"/>
      <c r="F5" s="845" t="s">
        <v>20</v>
      </c>
      <c r="G5" s="844" t="s">
        <v>21</v>
      </c>
      <c r="H5" s="689" t="s">
        <v>1099</v>
      </c>
      <c r="I5" s="258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18"/>
    </row>
    <row r="6" spans="1:30" s="534" customFormat="1" ht="12.75" customHeight="1">
      <c r="A6" s="845">
        <v>103</v>
      </c>
      <c r="B6" s="855" t="s">
        <v>148</v>
      </c>
      <c r="C6" s="855" t="s">
        <v>156</v>
      </c>
      <c r="D6" s="855">
        <v>2013</v>
      </c>
      <c r="E6" s="845"/>
      <c r="F6" s="845" t="s">
        <v>151</v>
      </c>
      <c r="G6" s="844" t="s">
        <v>152</v>
      </c>
      <c r="H6" s="689" t="s">
        <v>1099</v>
      </c>
      <c r="I6" s="258"/>
      <c r="J6" s="39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18"/>
    </row>
    <row r="7" spans="1:30" s="542" customFormat="1" ht="12.75" customHeight="1">
      <c r="A7" s="845">
        <v>118</v>
      </c>
      <c r="B7" s="855" t="s">
        <v>148</v>
      </c>
      <c r="C7" s="855" t="s">
        <v>156</v>
      </c>
      <c r="D7" s="855">
        <v>2013</v>
      </c>
      <c r="E7" s="845"/>
      <c r="F7" s="845" t="s">
        <v>33</v>
      </c>
      <c r="G7" s="844" t="s">
        <v>19</v>
      </c>
      <c r="H7" s="689" t="s">
        <v>1099</v>
      </c>
      <c r="I7" s="25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824"/>
    </row>
    <row r="8" spans="1:30" s="534" customFormat="1" ht="12.75" customHeight="1">
      <c r="A8" s="845">
        <v>162</v>
      </c>
      <c r="B8" s="855" t="s">
        <v>148</v>
      </c>
      <c r="C8" s="855" t="s">
        <v>156</v>
      </c>
      <c r="D8" s="855">
        <v>2013</v>
      </c>
      <c r="E8" s="845"/>
      <c r="F8" s="845" t="s">
        <v>96</v>
      </c>
      <c r="G8" s="844" t="s">
        <v>97</v>
      </c>
      <c r="H8" s="689" t="s">
        <v>1099</v>
      </c>
      <c r="I8" s="7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18"/>
    </row>
    <row r="9" spans="1:30" s="534" customFormat="1" ht="12.75" customHeight="1">
      <c r="A9" s="843">
        <v>191</v>
      </c>
      <c r="B9" s="842" t="s">
        <v>148</v>
      </c>
      <c r="C9" s="842" t="s">
        <v>156</v>
      </c>
      <c r="D9" s="842">
        <v>2013</v>
      </c>
      <c r="E9" s="843"/>
      <c r="F9" s="843" t="s">
        <v>83</v>
      </c>
      <c r="G9" s="664" t="s">
        <v>84</v>
      </c>
      <c r="H9" s="689" t="s">
        <v>1099</v>
      </c>
      <c r="I9" s="260"/>
      <c r="J9" s="29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18"/>
    </row>
    <row r="10" spans="1:30" s="534" customFormat="1" ht="12.75" customHeight="1">
      <c r="A10" s="843">
        <v>229</v>
      </c>
      <c r="B10" s="842" t="s">
        <v>148</v>
      </c>
      <c r="C10" s="842" t="s">
        <v>156</v>
      </c>
      <c r="D10" s="842">
        <v>2013</v>
      </c>
      <c r="E10" s="843"/>
      <c r="F10" s="843" t="s">
        <v>72</v>
      </c>
      <c r="G10" s="664" t="s">
        <v>100</v>
      </c>
      <c r="H10" s="689" t="s">
        <v>1099</v>
      </c>
      <c r="I10" s="7"/>
      <c r="J10" s="40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818"/>
    </row>
    <row r="11" spans="1:30" ht="12.75" customHeight="1">
      <c r="A11" s="843">
        <v>5</v>
      </c>
      <c r="B11" s="842" t="s">
        <v>148</v>
      </c>
      <c r="C11" s="842" t="s">
        <v>156</v>
      </c>
      <c r="D11" s="842">
        <v>2014</v>
      </c>
      <c r="E11" s="877" t="s">
        <v>73</v>
      </c>
      <c r="F11" s="928" t="s">
        <v>158</v>
      </c>
      <c r="G11" s="1140" t="s">
        <v>159</v>
      </c>
      <c r="H11" s="689" t="s">
        <v>1099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817"/>
    </row>
    <row r="12" spans="1:39" s="578" customFormat="1" ht="12.75" customHeight="1">
      <c r="A12" s="843">
        <v>6</v>
      </c>
      <c r="B12" s="842" t="s">
        <v>148</v>
      </c>
      <c r="C12" s="842" t="s">
        <v>156</v>
      </c>
      <c r="D12" s="842">
        <v>2014</v>
      </c>
      <c r="E12" s="877" t="s">
        <v>73</v>
      </c>
      <c r="F12" s="928" t="s">
        <v>158</v>
      </c>
      <c r="G12" s="1140" t="s">
        <v>159</v>
      </c>
      <c r="H12" s="689" t="s">
        <v>1099</v>
      </c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867"/>
      <c r="V12" s="867"/>
      <c r="W12" s="867"/>
      <c r="X12" s="867"/>
      <c r="Y12" s="867"/>
      <c r="Z12" s="867"/>
      <c r="AA12" s="867"/>
      <c r="AB12" s="867"/>
      <c r="AC12" s="867"/>
      <c r="AD12" s="856"/>
      <c r="AE12" s="579"/>
      <c r="AF12" s="579"/>
      <c r="AG12" s="579"/>
      <c r="AH12" s="579"/>
      <c r="AI12" s="579"/>
      <c r="AJ12" s="579"/>
      <c r="AK12" s="579"/>
      <c r="AL12" s="579"/>
      <c r="AM12" s="579"/>
    </row>
    <row r="13" spans="1:30" ht="12.75" customHeight="1">
      <c r="A13" s="845">
        <v>9</v>
      </c>
      <c r="B13" s="855" t="s">
        <v>148</v>
      </c>
      <c r="C13" s="855" t="s">
        <v>156</v>
      </c>
      <c r="D13" s="855">
        <v>2014</v>
      </c>
      <c r="E13" s="746"/>
      <c r="F13" s="919" t="s">
        <v>160</v>
      </c>
      <c r="G13" s="745" t="s">
        <v>27</v>
      </c>
      <c r="H13" s="689" t="s">
        <v>1099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817"/>
    </row>
    <row r="14" spans="1:30" ht="12.75" customHeight="1">
      <c r="A14" s="845">
        <v>11</v>
      </c>
      <c r="B14" s="855" t="s">
        <v>148</v>
      </c>
      <c r="C14" s="855" t="s">
        <v>156</v>
      </c>
      <c r="D14" s="855">
        <v>2014</v>
      </c>
      <c r="E14" s="746"/>
      <c r="F14" s="919" t="s">
        <v>161</v>
      </c>
      <c r="G14" s="745" t="s">
        <v>162</v>
      </c>
      <c r="H14" s="689" t="s">
        <v>1099</v>
      </c>
      <c r="I14" s="866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817"/>
    </row>
    <row r="15" spans="1:30" ht="12.75" customHeight="1">
      <c r="A15" s="845">
        <v>21</v>
      </c>
      <c r="B15" s="855" t="s">
        <v>148</v>
      </c>
      <c r="C15" s="855" t="s">
        <v>156</v>
      </c>
      <c r="D15" s="855">
        <v>2014</v>
      </c>
      <c r="E15" s="746"/>
      <c r="F15" s="919" t="s">
        <v>113</v>
      </c>
      <c r="G15" s="745" t="s">
        <v>114</v>
      </c>
      <c r="H15" s="689" t="s">
        <v>1099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817"/>
    </row>
    <row r="16" spans="1:39" s="574" customFormat="1" ht="12.75" customHeight="1">
      <c r="A16" s="845">
        <v>37</v>
      </c>
      <c r="B16" s="855" t="s">
        <v>148</v>
      </c>
      <c r="C16" s="855" t="s">
        <v>156</v>
      </c>
      <c r="D16" s="855">
        <v>2014</v>
      </c>
      <c r="E16" s="746"/>
      <c r="F16" s="919" t="s">
        <v>135</v>
      </c>
      <c r="G16" s="745" t="s">
        <v>136</v>
      </c>
      <c r="H16" s="689" t="s">
        <v>1099</v>
      </c>
      <c r="I16" s="45"/>
      <c r="J16" s="45"/>
      <c r="K16" s="868"/>
      <c r="L16" s="868"/>
      <c r="M16" s="868"/>
      <c r="N16" s="45"/>
      <c r="O16" s="45"/>
      <c r="P16" s="45"/>
      <c r="Q16" s="45"/>
      <c r="R16" s="45"/>
      <c r="S16" s="45"/>
      <c r="T16" s="45"/>
      <c r="U16" s="868"/>
      <c r="V16" s="868"/>
      <c r="W16" s="868"/>
      <c r="X16" s="868"/>
      <c r="Y16" s="868"/>
      <c r="Z16" s="868"/>
      <c r="AA16" s="868"/>
      <c r="AB16" s="868"/>
      <c r="AC16" s="868"/>
      <c r="AD16" s="827"/>
      <c r="AE16" s="580"/>
      <c r="AF16" s="580"/>
      <c r="AG16" s="580"/>
      <c r="AH16" s="580"/>
      <c r="AI16" s="580"/>
      <c r="AJ16" s="580"/>
      <c r="AK16" s="580"/>
      <c r="AL16" s="580"/>
      <c r="AM16" s="580"/>
    </row>
    <row r="17" spans="1:39" s="574" customFormat="1" ht="12.75" customHeight="1">
      <c r="A17" s="843">
        <v>52</v>
      </c>
      <c r="B17" s="842" t="s">
        <v>148</v>
      </c>
      <c r="C17" s="842" t="s">
        <v>156</v>
      </c>
      <c r="D17" s="842">
        <v>2014</v>
      </c>
      <c r="E17" s="877" t="s">
        <v>73</v>
      </c>
      <c r="F17" s="928" t="s">
        <v>106</v>
      </c>
      <c r="G17" s="1140" t="s">
        <v>107</v>
      </c>
      <c r="H17" s="689" t="s">
        <v>1099</v>
      </c>
      <c r="I17" s="31"/>
      <c r="J17" s="525"/>
      <c r="K17" s="427" t="s">
        <v>16</v>
      </c>
      <c r="L17" s="45"/>
      <c r="M17" s="45"/>
      <c r="N17" s="45"/>
      <c r="O17" s="45"/>
      <c r="P17" s="45"/>
      <c r="Q17" s="45"/>
      <c r="R17" s="45"/>
      <c r="S17" s="45"/>
      <c r="T17" s="45"/>
      <c r="U17" s="868"/>
      <c r="V17" s="868"/>
      <c r="W17" s="868"/>
      <c r="X17" s="868"/>
      <c r="Y17" s="868"/>
      <c r="Z17" s="868"/>
      <c r="AA17" s="868"/>
      <c r="AB17" s="868"/>
      <c r="AC17" s="868"/>
      <c r="AD17" s="827"/>
      <c r="AE17" s="580"/>
      <c r="AF17" s="580"/>
      <c r="AG17" s="580"/>
      <c r="AH17" s="580"/>
      <c r="AI17" s="580"/>
      <c r="AJ17" s="580"/>
      <c r="AK17" s="580"/>
      <c r="AL17" s="580"/>
      <c r="AM17" s="580"/>
    </row>
    <row r="18" spans="1:30" ht="12.75" customHeight="1">
      <c r="A18" s="845">
        <v>60</v>
      </c>
      <c r="B18" s="855" t="s">
        <v>148</v>
      </c>
      <c r="C18" s="855" t="s">
        <v>156</v>
      </c>
      <c r="D18" s="855">
        <v>2014</v>
      </c>
      <c r="E18" s="746"/>
      <c r="F18" s="919" t="s">
        <v>14</v>
      </c>
      <c r="G18" s="745" t="s">
        <v>145</v>
      </c>
      <c r="H18" s="689" t="s">
        <v>1099</v>
      </c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817"/>
    </row>
    <row r="19" spans="1:30" ht="12.75" customHeight="1">
      <c r="A19" s="845">
        <v>63</v>
      </c>
      <c r="B19" s="855" t="s">
        <v>148</v>
      </c>
      <c r="C19" s="855" t="s">
        <v>156</v>
      </c>
      <c r="D19" s="855">
        <v>2014</v>
      </c>
      <c r="E19" s="746"/>
      <c r="F19" s="919" t="s">
        <v>15</v>
      </c>
      <c r="G19" s="745" t="s">
        <v>144</v>
      </c>
      <c r="H19" s="689" t="s">
        <v>1099</v>
      </c>
      <c r="I19" s="45"/>
      <c r="J19" s="86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817"/>
    </row>
    <row r="20" spans="1:30" ht="12.75" customHeight="1">
      <c r="A20" s="845">
        <v>65</v>
      </c>
      <c r="B20" s="855" t="s">
        <v>148</v>
      </c>
      <c r="C20" s="855" t="s">
        <v>156</v>
      </c>
      <c r="D20" s="855">
        <v>2014</v>
      </c>
      <c r="E20" s="746"/>
      <c r="F20" s="919" t="s">
        <v>15</v>
      </c>
      <c r="G20" s="745" t="s">
        <v>108</v>
      </c>
      <c r="H20" s="689" t="s">
        <v>1099</v>
      </c>
      <c r="I20" s="45"/>
      <c r="J20" s="45"/>
      <c r="K20" s="866"/>
      <c r="L20" s="866"/>
      <c r="M20" s="866"/>
      <c r="N20" s="868"/>
      <c r="O20" s="868"/>
      <c r="P20" s="868"/>
      <c r="Q20" s="868"/>
      <c r="R20" s="868"/>
      <c r="S20" s="868"/>
      <c r="T20" s="868"/>
      <c r="U20" s="45"/>
      <c r="V20" s="45"/>
      <c r="W20" s="45"/>
      <c r="X20" s="45"/>
      <c r="Y20" s="45"/>
      <c r="Z20" s="45"/>
      <c r="AA20" s="45"/>
      <c r="AB20" s="45"/>
      <c r="AC20" s="45"/>
      <c r="AD20" s="817"/>
    </row>
    <row r="21" spans="1:30" ht="12.75" customHeight="1">
      <c r="A21" s="843">
        <v>78</v>
      </c>
      <c r="B21" s="842" t="s">
        <v>148</v>
      </c>
      <c r="C21" s="842" t="s">
        <v>156</v>
      </c>
      <c r="D21" s="842">
        <v>2014</v>
      </c>
      <c r="E21" s="877" t="s">
        <v>73</v>
      </c>
      <c r="F21" s="928" t="s">
        <v>118</v>
      </c>
      <c r="G21" s="1140" t="s">
        <v>119</v>
      </c>
      <c r="H21" s="689" t="s">
        <v>1099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817"/>
    </row>
    <row r="22" spans="1:30" ht="12.75" customHeight="1">
      <c r="A22" s="845">
        <v>85</v>
      </c>
      <c r="B22" s="855" t="s">
        <v>148</v>
      </c>
      <c r="C22" s="855" t="s">
        <v>156</v>
      </c>
      <c r="D22" s="855">
        <v>2014</v>
      </c>
      <c r="E22" s="746"/>
      <c r="F22" s="919" t="s">
        <v>120</v>
      </c>
      <c r="G22" s="745" t="s">
        <v>121</v>
      </c>
      <c r="H22" s="689" t="s">
        <v>1099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817"/>
    </row>
    <row r="23" spans="1:30" ht="12.75" customHeight="1">
      <c r="A23" s="845">
        <v>102</v>
      </c>
      <c r="B23" s="855" t="s">
        <v>124</v>
      </c>
      <c r="C23" s="855" t="s">
        <v>156</v>
      </c>
      <c r="D23" s="855">
        <v>2014</v>
      </c>
      <c r="E23" s="746"/>
      <c r="F23" s="919" t="s">
        <v>125</v>
      </c>
      <c r="G23" s="745" t="s">
        <v>126</v>
      </c>
      <c r="H23" s="689" t="s">
        <v>1099</v>
      </c>
      <c r="I23" s="45"/>
      <c r="J23" s="45"/>
      <c r="K23" s="383"/>
      <c r="L23" s="383"/>
      <c r="M23" s="383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817"/>
    </row>
    <row r="24" spans="1:30" ht="12.75" customHeight="1">
      <c r="A24" s="845">
        <v>112</v>
      </c>
      <c r="B24" s="855" t="s">
        <v>124</v>
      </c>
      <c r="C24" s="855" t="s">
        <v>156</v>
      </c>
      <c r="D24" s="855">
        <v>2014</v>
      </c>
      <c r="E24" s="746"/>
      <c r="F24" s="919" t="s">
        <v>165</v>
      </c>
      <c r="G24" s="745" t="s">
        <v>152</v>
      </c>
      <c r="H24" s="689" t="s">
        <v>1099</v>
      </c>
      <c r="I24" s="45"/>
      <c r="J24" s="45"/>
      <c r="K24" s="45"/>
      <c r="L24" s="45"/>
      <c r="M24" s="45"/>
      <c r="N24" s="383"/>
      <c r="O24" s="383"/>
      <c r="P24" s="383"/>
      <c r="Q24" s="383"/>
      <c r="R24" s="383"/>
      <c r="S24" s="383"/>
      <c r="T24" s="383"/>
      <c r="U24" s="45"/>
      <c r="V24" s="45"/>
      <c r="W24" s="45"/>
      <c r="X24" s="45"/>
      <c r="Y24" s="45"/>
      <c r="Z24" s="45"/>
      <c r="AA24" s="45"/>
      <c r="AB24" s="45"/>
      <c r="AC24" s="45"/>
      <c r="AD24" s="817"/>
    </row>
    <row r="25" spans="1:30" ht="12.75" customHeight="1">
      <c r="A25" s="845">
        <v>125</v>
      </c>
      <c r="B25" s="855" t="s">
        <v>124</v>
      </c>
      <c r="C25" s="855" t="s">
        <v>156</v>
      </c>
      <c r="D25" s="855">
        <v>2014</v>
      </c>
      <c r="E25" s="746"/>
      <c r="F25" s="919" t="s">
        <v>166</v>
      </c>
      <c r="G25" s="745" t="s">
        <v>167</v>
      </c>
      <c r="H25" s="689" t="s">
        <v>1099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817"/>
    </row>
    <row r="26" spans="1:30" ht="12.75" customHeight="1">
      <c r="A26" s="876">
        <v>131</v>
      </c>
      <c r="B26" s="841" t="s">
        <v>124</v>
      </c>
      <c r="C26" s="841" t="s">
        <v>156</v>
      </c>
      <c r="D26" s="841">
        <v>2014</v>
      </c>
      <c r="E26" s="746"/>
      <c r="F26" s="919" t="s">
        <v>170</v>
      </c>
      <c r="G26" s="745" t="s">
        <v>171</v>
      </c>
      <c r="H26" s="689" t="s">
        <v>1099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817"/>
    </row>
    <row r="27" spans="1:30" ht="12.75" customHeight="1">
      <c r="A27" s="876" t="s">
        <v>172</v>
      </c>
      <c r="B27" s="841" t="s">
        <v>124</v>
      </c>
      <c r="C27" s="841" t="s">
        <v>156</v>
      </c>
      <c r="D27" s="841">
        <v>2014</v>
      </c>
      <c r="E27" s="746"/>
      <c r="F27" s="919" t="s">
        <v>170</v>
      </c>
      <c r="G27" s="745" t="s">
        <v>173</v>
      </c>
      <c r="H27" s="689" t="s">
        <v>1099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817"/>
    </row>
    <row r="28" spans="1:30" ht="12.75" customHeight="1">
      <c r="A28" s="876">
        <v>141</v>
      </c>
      <c r="B28" s="841" t="s">
        <v>124</v>
      </c>
      <c r="C28" s="841" t="s">
        <v>156</v>
      </c>
      <c r="D28" s="841">
        <v>2014</v>
      </c>
      <c r="E28" s="746"/>
      <c r="F28" s="919" t="s">
        <v>170</v>
      </c>
      <c r="G28" s="745" t="s">
        <v>174</v>
      </c>
      <c r="H28" s="689" t="s">
        <v>1099</v>
      </c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817"/>
    </row>
    <row r="29" spans="1:30" ht="12.75" customHeight="1">
      <c r="A29" s="876">
        <v>142</v>
      </c>
      <c r="B29" s="841" t="s">
        <v>124</v>
      </c>
      <c r="C29" s="841" t="s">
        <v>156</v>
      </c>
      <c r="D29" s="841">
        <v>2014</v>
      </c>
      <c r="E29" s="746"/>
      <c r="F29" s="919" t="s">
        <v>170</v>
      </c>
      <c r="G29" s="745" t="s">
        <v>175</v>
      </c>
      <c r="H29" s="689" t="s">
        <v>1099</v>
      </c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817"/>
    </row>
    <row r="30" spans="1:30" ht="12.75" customHeight="1">
      <c r="A30" s="876">
        <v>143</v>
      </c>
      <c r="B30" s="841" t="s">
        <v>124</v>
      </c>
      <c r="C30" s="841" t="s">
        <v>156</v>
      </c>
      <c r="D30" s="841">
        <v>2014</v>
      </c>
      <c r="E30" s="746"/>
      <c r="F30" s="919" t="s">
        <v>170</v>
      </c>
      <c r="G30" s="745" t="s">
        <v>176</v>
      </c>
      <c r="H30" s="689" t="s">
        <v>1099</v>
      </c>
      <c r="I30" s="420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817"/>
    </row>
    <row r="31" spans="1:30" ht="12.75" customHeight="1">
      <c r="A31" s="876">
        <v>144</v>
      </c>
      <c r="B31" s="841" t="s">
        <v>124</v>
      </c>
      <c r="C31" s="841" t="s">
        <v>156</v>
      </c>
      <c r="D31" s="841">
        <v>2014</v>
      </c>
      <c r="E31" s="746"/>
      <c r="F31" s="919" t="s">
        <v>170</v>
      </c>
      <c r="G31" s="745" t="s">
        <v>176</v>
      </c>
      <c r="H31" s="689" t="s">
        <v>1099</v>
      </c>
      <c r="I31" s="45"/>
      <c r="J31" s="382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817"/>
    </row>
    <row r="32" spans="1:30" ht="12.75" customHeight="1">
      <c r="A32" s="876">
        <v>155</v>
      </c>
      <c r="B32" s="841" t="s">
        <v>124</v>
      </c>
      <c r="C32" s="841" t="s">
        <v>156</v>
      </c>
      <c r="D32" s="841">
        <v>2014</v>
      </c>
      <c r="E32" s="746"/>
      <c r="F32" s="919" t="s">
        <v>170</v>
      </c>
      <c r="G32" s="745" t="s">
        <v>178</v>
      </c>
      <c r="H32" s="689" t="s">
        <v>1099</v>
      </c>
      <c r="I32" s="45"/>
      <c r="J32" s="45"/>
      <c r="K32" s="382"/>
      <c r="L32" s="382"/>
      <c r="M32" s="382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817"/>
    </row>
    <row r="33" spans="1:30" ht="12.75" customHeight="1">
      <c r="A33" s="876">
        <v>156</v>
      </c>
      <c r="B33" s="841" t="s">
        <v>124</v>
      </c>
      <c r="C33" s="841" t="s">
        <v>156</v>
      </c>
      <c r="D33" s="841">
        <v>2014</v>
      </c>
      <c r="E33" s="746"/>
      <c r="F33" s="919" t="s">
        <v>170</v>
      </c>
      <c r="G33" s="745" t="s">
        <v>178</v>
      </c>
      <c r="H33" s="689" t="s">
        <v>1099</v>
      </c>
      <c r="I33" s="45"/>
      <c r="J33" s="45"/>
      <c r="K33" s="45"/>
      <c r="L33" s="45"/>
      <c r="M33" s="45"/>
      <c r="N33" s="382"/>
      <c r="O33" s="382"/>
      <c r="P33" s="382"/>
      <c r="Q33" s="382"/>
      <c r="R33" s="382"/>
      <c r="S33" s="383"/>
      <c r="T33" s="383"/>
      <c r="U33" s="45"/>
      <c r="V33" s="45"/>
      <c r="W33" s="45"/>
      <c r="X33" s="45"/>
      <c r="Y33" s="45"/>
      <c r="Z33" s="45"/>
      <c r="AA33" s="45"/>
      <c r="AB33" s="45"/>
      <c r="AC33" s="45"/>
      <c r="AD33" s="817"/>
    </row>
    <row r="34" spans="1:30" ht="12.75" customHeight="1">
      <c r="A34" s="876">
        <v>157</v>
      </c>
      <c r="B34" s="841" t="s">
        <v>124</v>
      </c>
      <c r="C34" s="841" t="s">
        <v>156</v>
      </c>
      <c r="D34" s="841">
        <v>2014</v>
      </c>
      <c r="E34" s="746"/>
      <c r="F34" s="919" t="s">
        <v>170</v>
      </c>
      <c r="G34" s="745" t="s">
        <v>179</v>
      </c>
      <c r="H34" s="689" t="s">
        <v>1099</v>
      </c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817"/>
    </row>
    <row r="35" spans="1:39" s="576" customFormat="1" ht="12.75" customHeight="1">
      <c r="A35" s="876">
        <v>158</v>
      </c>
      <c r="B35" s="841" t="s">
        <v>124</v>
      </c>
      <c r="C35" s="841" t="s">
        <v>156</v>
      </c>
      <c r="D35" s="841">
        <v>2014</v>
      </c>
      <c r="E35" s="746"/>
      <c r="F35" s="919" t="s">
        <v>170</v>
      </c>
      <c r="G35" s="745" t="s">
        <v>179</v>
      </c>
      <c r="H35" s="689" t="s">
        <v>1099</v>
      </c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383"/>
      <c r="V35" s="383"/>
      <c r="W35" s="383"/>
      <c r="X35" s="383"/>
      <c r="Y35" s="383"/>
      <c r="Z35" s="383"/>
      <c r="AA35" s="383"/>
      <c r="AB35" s="383"/>
      <c r="AC35" s="383"/>
      <c r="AD35" s="828"/>
      <c r="AE35" s="581"/>
      <c r="AF35" s="581"/>
      <c r="AG35" s="581"/>
      <c r="AH35" s="581"/>
      <c r="AI35" s="581"/>
      <c r="AJ35" s="581"/>
      <c r="AK35" s="581"/>
      <c r="AL35" s="581"/>
      <c r="AM35" s="581"/>
    </row>
    <row r="36" spans="1:30" ht="12.75" customHeight="1">
      <c r="A36" s="876">
        <v>159</v>
      </c>
      <c r="B36" s="841" t="s">
        <v>124</v>
      </c>
      <c r="C36" s="841" t="s">
        <v>156</v>
      </c>
      <c r="D36" s="841">
        <v>2014</v>
      </c>
      <c r="E36" s="746" t="s">
        <v>71</v>
      </c>
      <c r="F36" s="919" t="s">
        <v>170</v>
      </c>
      <c r="G36" s="745" t="s">
        <v>177</v>
      </c>
      <c r="H36" s="689" t="s">
        <v>1099</v>
      </c>
      <c r="I36" s="45"/>
      <c r="J36" s="420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817"/>
    </row>
    <row r="37" spans="1:30" ht="12.75" customHeight="1">
      <c r="A37" s="876">
        <v>160</v>
      </c>
      <c r="B37" s="841" t="s">
        <v>124</v>
      </c>
      <c r="C37" s="841" t="s">
        <v>156</v>
      </c>
      <c r="D37" s="841">
        <v>2014</v>
      </c>
      <c r="E37" s="746" t="s">
        <v>71</v>
      </c>
      <c r="F37" s="919" t="s">
        <v>170</v>
      </c>
      <c r="G37" s="745" t="s">
        <v>177</v>
      </c>
      <c r="H37" s="689" t="s">
        <v>1099</v>
      </c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817"/>
    </row>
    <row r="38" spans="1:39" s="582" customFormat="1" ht="12.75" customHeight="1">
      <c r="A38" s="876">
        <v>169</v>
      </c>
      <c r="B38" s="841" t="s">
        <v>124</v>
      </c>
      <c r="C38" s="841" t="s">
        <v>156</v>
      </c>
      <c r="D38" s="841">
        <v>2014</v>
      </c>
      <c r="E38" s="746" t="s">
        <v>71</v>
      </c>
      <c r="F38" s="919" t="s">
        <v>183</v>
      </c>
      <c r="G38" s="745" t="s">
        <v>188</v>
      </c>
      <c r="H38" s="689" t="s">
        <v>1099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20"/>
      <c r="V38" s="869"/>
      <c r="W38" s="869"/>
      <c r="X38" s="869"/>
      <c r="Y38" s="869"/>
      <c r="Z38" s="869"/>
      <c r="AA38" s="869"/>
      <c r="AB38" s="869"/>
      <c r="AC38" s="869"/>
      <c r="AD38" s="830"/>
      <c r="AE38" s="584"/>
      <c r="AF38" s="584"/>
      <c r="AG38" s="584"/>
      <c r="AH38" s="584"/>
      <c r="AI38" s="584"/>
      <c r="AJ38" s="584"/>
      <c r="AK38" s="584"/>
      <c r="AL38" s="584"/>
      <c r="AM38" s="584"/>
    </row>
    <row r="39" spans="1:30" ht="12.75" customHeight="1">
      <c r="A39" s="876">
        <v>177</v>
      </c>
      <c r="B39" s="841" t="s">
        <v>124</v>
      </c>
      <c r="C39" s="841" t="s">
        <v>156</v>
      </c>
      <c r="D39" s="841">
        <v>2014</v>
      </c>
      <c r="E39" s="746" t="s">
        <v>71</v>
      </c>
      <c r="F39" s="919" t="s">
        <v>189</v>
      </c>
      <c r="G39" s="745" t="s">
        <v>190</v>
      </c>
      <c r="H39" s="689" t="s">
        <v>1099</v>
      </c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817"/>
    </row>
    <row r="40" spans="1:30" ht="12.75" customHeight="1">
      <c r="A40" s="876">
        <v>178</v>
      </c>
      <c r="B40" s="841" t="s">
        <v>124</v>
      </c>
      <c r="C40" s="841" t="s">
        <v>156</v>
      </c>
      <c r="D40" s="841">
        <v>2014</v>
      </c>
      <c r="E40" s="746"/>
      <c r="F40" s="919" t="s">
        <v>191</v>
      </c>
      <c r="G40" s="745" t="s">
        <v>192</v>
      </c>
      <c r="H40" s="689" t="s">
        <v>1099</v>
      </c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817"/>
    </row>
    <row r="41" spans="1:30" ht="12.75" customHeight="1">
      <c r="A41" s="883">
        <v>184</v>
      </c>
      <c r="B41" s="847" t="s">
        <v>124</v>
      </c>
      <c r="C41" s="847" t="s">
        <v>156</v>
      </c>
      <c r="D41" s="847">
        <v>2014</v>
      </c>
      <c r="E41" s="884" t="s">
        <v>73</v>
      </c>
      <c r="F41" s="929" t="s">
        <v>200</v>
      </c>
      <c r="G41" s="786" t="s">
        <v>201</v>
      </c>
      <c r="H41" s="689" t="s">
        <v>1099</v>
      </c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817"/>
    </row>
    <row r="42" spans="1:30" ht="12.75" customHeight="1">
      <c r="A42" s="876">
        <v>185</v>
      </c>
      <c r="B42" s="841" t="s">
        <v>124</v>
      </c>
      <c r="C42" s="841" t="s">
        <v>156</v>
      </c>
      <c r="D42" s="841">
        <v>2014</v>
      </c>
      <c r="E42" s="746"/>
      <c r="F42" s="919" t="s">
        <v>202</v>
      </c>
      <c r="G42" s="745" t="s">
        <v>203</v>
      </c>
      <c r="H42" s="689" t="s">
        <v>1099</v>
      </c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817"/>
    </row>
    <row r="43" spans="1:30" ht="12.75" customHeight="1">
      <c r="A43" s="876">
        <v>186</v>
      </c>
      <c r="B43" s="841" t="s">
        <v>124</v>
      </c>
      <c r="C43" s="841" t="s">
        <v>156</v>
      </c>
      <c r="D43" s="841">
        <v>2014</v>
      </c>
      <c r="E43" s="746"/>
      <c r="F43" s="919" t="s">
        <v>204</v>
      </c>
      <c r="G43" s="745" t="s">
        <v>205</v>
      </c>
      <c r="H43" s="689" t="s">
        <v>1099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817"/>
    </row>
    <row r="44" spans="1:30" ht="12.75" customHeight="1">
      <c r="A44" s="883">
        <v>187</v>
      </c>
      <c r="B44" s="847" t="s">
        <v>124</v>
      </c>
      <c r="C44" s="847" t="s">
        <v>156</v>
      </c>
      <c r="D44" s="847">
        <v>2014</v>
      </c>
      <c r="E44" s="884" t="s">
        <v>73</v>
      </c>
      <c r="F44" s="929" t="s">
        <v>204</v>
      </c>
      <c r="G44" s="786" t="s">
        <v>206</v>
      </c>
      <c r="H44" s="689" t="s">
        <v>1099</v>
      </c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817"/>
    </row>
    <row r="45" spans="1:30" ht="12.75" customHeight="1">
      <c r="A45" s="883">
        <v>189</v>
      </c>
      <c r="B45" s="847" t="s">
        <v>124</v>
      </c>
      <c r="C45" s="847" t="s">
        <v>156</v>
      </c>
      <c r="D45" s="847">
        <v>2014</v>
      </c>
      <c r="E45" s="884" t="s">
        <v>73</v>
      </c>
      <c r="F45" s="929" t="s">
        <v>207</v>
      </c>
      <c r="G45" s="786" t="s">
        <v>208</v>
      </c>
      <c r="H45" s="689" t="s">
        <v>1099</v>
      </c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817"/>
    </row>
    <row r="46" spans="1:30" ht="12.75" customHeight="1">
      <c r="A46" s="876">
        <v>196</v>
      </c>
      <c r="B46" s="841" t="s">
        <v>148</v>
      </c>
      <c r="C46" s="841" t="s">
        <v>156</v>
      </c>
      <c r="D46" s="841">
        <v>2014</v>
      </c>
      <c r="E46" s="746"/>
      <c r="F46" s="919" t="s">
        <v>211</v>
      </c>
      <c r="G46" s="745" t="s">
        <v>212</v>
      </c>
      <c r="H46" s="689" t="s">
        <v>1099</v>
      </c>
      <c r="I46" s="420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817"/>
    </row>
    <row r="47" spans="1:30" ht="12.75" customHeight="1">
      <c r="A47" s="845">
        <v>167</v>
      </c>
      <c r="B47" s="855" t="s">
        <v>148</v>
      </c>
      <c r="C47" s="855" t="s">
        <v>156</v>
      </c>
      <c r="D47" s="855">
        <v>2013</v>
      </c>
      <c r="E47" s="845"/>
      <c r="F47" s="845" t="s">
        <v>44</v>
      </c>
      <c r="G47" s="844" t="s">
        <v>45</v>
      </c>
      <c r="H47" s="689" t="s">
        <v>1099</v>
      </c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817"/>
    </row>
    <row r="48" spans="1:30" ht="12.75" customHeight="1">
      <c r="A48" s="876">
        <v>200</v>
      </c>
      <c r="B48" s="841" t="s">
        <v>148</v>
      </c>
      <c r="C48" s="841" t="s">
        <v>156</v>
      </c>
      <c r="D48" s="841">
        <v>2014</v>
      </c>
      <c r="E48" s="746"/>
      <c r="F48" s="919" t="s">
        <v>215</v>
      </c>
      <c r="G48" s="745" t="s">
        <v>216</v>
      </c>
      <c r="H48" s="689" t="s">
        <v>1099</v>
      </c>
      <c r="I48" s="45"/>
      <c r="J48" s="869"/>
      <c r="K48" s="45"/>
      <c r="L48" s="869"/>
      <c r="M48" s="869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817"/>
    </row>
    <row r="49" spans="1:39" s="582" customFormat="1" ht="12.75" customHeight="1">
      <c r="A49" s="876">
        <v>215</v>
      </c>
      <c r="B49" s="841" t="s">
        <v>148</v>
      </c>
      <c r="C49" s="841" t="s">
        <v>156</v>
      </c>
      <c r="D49" s="841">
        <v>2014</v>
      </c>
      <c r="E49" s="746"/>
      <c r="F49" s="919" t="s">
        <v>227</v>
      </c>
      <c r="G49" s="745" t="s">
        <v>228</v>
      </c>
      <c r="H49" s="689" t="s">
        <v>1099</v>
      </c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869"/>
      <c r="V49" s="869"/>
      <c r="W49" s="869"/>
      <c r="X49" s="869"/>
      <c r="Y49" s="869"/>
      <c r="Z49" s="869"/>
      <c r="AA49" s="869"/>
      <c r="AB49" s="869"/>
      <c r="AC49" s="869"/>
      <c r="AD49" s="830"/>
      <c r="AE49" s="584"/>
      <c r="AF49" s="584"/>
      <c r="AG49" s="584"/>
      <c r="AH49" s="584"/>
      <c r="AI49" s="584"/>
      <c r="AJ49" s="584"/>
      <c r="AK49" s="584"/>
      <c r="AL49" s="584"/>
      <c r="AM49" s="584"/>
    </row>
    <row r="50" spans="1:30" ht="12.75" customHeight="1">
      <c r="A50" s="876">
        <v>221</v>
      </c>
      <c r="B50" s="841" t="s">
        <v>148</v>
      </c>
      <c r="C50" s="841" t="s">
        <v>156</v>
      </c>
      <c r="D50" s="841">
        <v>2014</v>
      </c>
      <c r="E50" s="746" t="s">
        <v>71</v>
      </c>
      <c r="F50" s="919" t="s">
        <v>226</v>
      </c>
      <c r="G50" s="745" t="s">
        <v>230</v>
      </c>
      <c r="H50" s="689" t="s">
        <v>1099</v>
      </c>
      <c r="I50" s="45"/>
      <c r="J50" s="869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817"/>
    </row>
    <row r="51" spans="1:30" ht="12.75" customHeight="1">
      <c r="A51" s="876">
        <v>226</v>
      </c>
      <c r="B51" s="841" t="s">
        <v>148</v>
      </c>
      <c r="C51" s="841" t="s">
        <v>156</v>
      </c>
      <c r="D51" s="841">
        <v>2014</v>
      </c>
      <c r="E51" s="746"/>
      <c r="F51" s="919" t="s">
        <v>231</v>
      </c>
      <c r="G51" s="745" t="s">
        <v>232</v>
      </c>
      <c r="H51" s="689" t="s">
        <v>1099</v>
      </c>
      <c r="I51" s="45"/>
      <c r="J51" s="45"/>
      <c r="K51" s="45"/>
      <c r="L51" s="7"/>
      <c r="M51" s="7"/>
      <c r="N51" s="869"/>
      <c r="O51" s="869"/>
      <c r="P51" s="869"/>
      <c r="Q51" s="869"/>
      <c r="R51" s="869"/>
      <c r="S51" s="869"/>
      <c r="T51" s="869"/>
      <c r="U51" s="45"/>
      <c r="V51" s="45"/>
      <c r="W51" s="45"/>
      <c r="X51" s="45"/>
      <c r="Y51" s="45"/>
      <c r="Z51" s="45"/>
      <c r="AA51" s="45"/>
      <c r="AB51" s="45"/>
      <c r="AC51" s="45"/>
      <c r="AD51" s="817"/>
    </row>
    <row r="52" spans="1:30" ht="12.75" customHeight="1">
      <c r="A52" s="876">
        <v>236</v>
      </c>
      <c r="B52" s="841" t="s">
        <v>148</v>
      </c>
      <c r="C52" s="841" t="s">
        <v>156</v>
      </c>
      <c r="D52" s="841">
        <v>2014</v>
      </c>
      <c r="E52" s="746"/>
      <c r="F52" s="919" t="s">
        <v>240</v>
      </c>
      <c r="G52" s="745" t="s">
        <v>241</v>
      </c>
      <c r="H52" s="689" t="s">
        <v>1099</v>
      </c>
      <c r="I52" s="45"/>
      <c r="J52" s="45"/>
      <c r="K52" s="45"/>
      <c r="L52" s="420"/>
      <c r="M52" s="420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817"/>
    </row>
    <row r="53" spans="1:39" s="582" customFormat="1" ht="12.75" customHeight="1">
      <c r="A53" s="876">
        <v>242</v>
      </c>
      <c r="B53" s="841" t="s">
        <v>148</v>
      </c>
      <c r="C53" s="841" t="s">
        <v>156</v>
      </c>
      <c r="D53" s="841">
        <v>2014</v>
      </c>
      <c r="E53" s="746"/>
      <c r="F53" s="919" t="s">
        <v>242</v>
      </c>
      <c r="G53" s="745" t="s">
        <v>243</v>
      </c>
      <c r="H53" s="689" t="s">
        <v>1099</v>
      </c>
      <c r="I53" s="45"/>
      <c r="J53" s="45"/>
      <c r="K53" s="45"/>
      <c r="L53" s="45"/>
      <c r="M53" s="45"/>
      <c r="N53" s="869"/>
      <c r="O53" s="869"/>
      <c r="P53" s="869"/>
      <c r="Q53" s="869"/>
      <c r="R53" s="869"/>
      <c r="S53" s="869"/>
      <c r="T53" s="869"/>
      <c r="U53" s="420"/>
      <c r="V53" s="420"/>
      <c r="W53" s="420"/>
      <c r="X53" s="420"/>
      <c r="Y53" s="420"/>
      <c r="Z53" s="420"/>
      <c r="AA53" s="420"/>
      <c r="AB53" s="420"/>
      <c r="AC53" s="420"/>
      <c r="AD53" s="829"/>
      <c r="AE53" s="584"/>
      <c r="AF53" s="584"/>
      <c r="AG53" s="584"/>
      <c r="AH53" s="584"/>
      <c r="AI53" s="584"/>
      <c r="AJ53" s="584"/>
      <c r="AK53" s="584"/>
      <c r="AL53" s="584"/>
      <c r="AM53" s="584"/>
    </row>
    <row r="54" spans="1:30" ht="12.75" customHeight="1">
      <c r="A54" s="876">
        <v>245</v>
      </c>
      <c r="B54" s="841" t="s">
        <v>148</v>
      </c>
      <c r="C54" s="841" t="s">
        <v>156</v>
      </c>
      <c r="D54" s="841">
        <v>2014</v>
      </c>
      <c r="E54" s="746" t="s">
        <v>71</v>
      </c>
      <c r="F54" s="919" t="s">
        <v>244</v>
      </c>
      <c r="G54" s="745" t="s">
        <v>245</v>
      </c>
      <c r="H54" s="689" t="s">
        <v>1099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817"/>
    </row>
    <row r="55" spans="1:43" ht="12.75" customHeight="1">
      <c r="A55" s="876">
        <v>249</v>
      </c>
      <c r="B55" s="841" t="s">
        <v>148</v>
      </c>
      <c r="C55" s="841" t="s">
        <v>156</v>
      </c>
      <c r="D55" s="841">
        <v>2014</v>
      </c>
      <c r="E55" s="746" t="s">
        <v>71</v>
      </c>
      <c r="F55" s="919" t="s">
        <v>247</v>
      </c>
      <c r="G55" s="745" t="s">
        <v>248</v>
      </c>
      <c r="H55" s="689" t="s">
        <v>1099</v>
      </c>
      <c r="I55" s="45"/>
      <c r="J55" s="525"/>
      <c r="K55" s="427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1:30" ht="12.75" customHeight="1">
      <c r="A56" s="876">
        <v>251</v>
      </c>
      <c r="B56" s="841" t="s">
        <v>148</v>
      </c>
      <c r="C56" s="841" t="s">
        <v>156</v>
      </c>
      <c r="D56" s="841">
        <v>2014</v>
      </c>
      <c r="E56" s="746"/>
      <c r="F56" s="919" t="s">
        <v>249</v>
      </c>
      <c r="G56" s="745" t="s">
        <v>250</v>
      </c>
      <c r="H56" s="689" t="s">
        <v>1099</v>
      </c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817"/>
    </row>
    <row r="57" spans="1:30" ht="12.75" customHeight="1">
      <c r="A57" s="876">
        <v>255</v>
      </c>
      <c r="B57" s="841" t="s">
        <v>148</v>
      </c>
      <c r="C57" s="841" t="s">
        <v>156</v>
      </c>
      <c r="D57" s="841">
        <v>2014</v>
      </c>
      <c r="E57" s="746"/>
      <c r="F57" s="919" t="s">
        <v>251</v>
      </c>
      <c r="G57" s="745" t="s">
        <v>252</v>
      </c>
      <c r="H57" s="689" t="s">
        <v>1099</v>
      </c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817"/>
    </row>
    <row r="58" spans="1:30" ht="12.75" customHeight="1">
      <c r="A58" s="883">
        <v>257</v>
      </c>
      <c r="B58" s="847" t="s">
        <v>148</v>
      </c>
      <c r="C58" s="847" t="s">
        <v>156</v>
      </c>
      <c r="D58" s="847">
        <v>2014</v>
      </c>
      <c r="E58" s="884" t="s">
        <v>73</v>
      </c>
      <c r="F58" s="929" t="s">
        <v>253</v>
      </c>
      <c r="G58" s="786" t="s">
        <v>254</v>
      </c>
      <c r="H58" s="689" t="s">
        <v>1099</v>
      </c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817"/>
    </row>
    <row r="59" spans="1:30" ht="12.75" customHeight="1">
      <c r="A59" s="883">
        <v>258</v>
      </c>
      <c r="B59" s="847" t="s">
        <v>148</v>
      </c>
      <c r="C59" s="847" t="s">
        <v>156</v>
      </c>
      <c r="D59" s="847">
        <v>2014</v>
      </c>
      <c r="E59" s="884" t="s">
        <v>73</v>
      </c>
      <c r="F59" s="929" t="s">
        <v>253</v>
      </c>
      <c r="G59" s="786" t="s">
        <v>255</v>
      </c>
      <c r="H59" s="689" t="s">
        <v>1099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817"/>
    </row>
    <row r="60" spans="1:30" ht="12.75" customHeight="1">
      <c r="A60" s="883">
        <v>261</v>
      </c>
      <c r="B60" s="847" t="s">
        <v>148</v>
      </c>
      <c r="C60" s="847" t="s">
        <v>156</v>
      </c>
      <c r="D60" s="847">
        <v>2014</v>
      </c>
      <c r="E60" s="884" t="s">
        <v>73</v>
      </c>
      <c r="F60" s="929" t="s">
        <v>256</v>
      </c>
      <c r="G60" s="786" t="s">
        <v>257</v>
      </c>
      <c r="H60" s="689" t="s">
        <v>1099</v>
      </c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817"/>
    </row>
    <row r="61" spans="1:30" ht="12.75" customHeight="1">
      <c r="A61" s="876">
        <v>262</v>
      </c>
      <c r="B61" s="841" t="s">
        <v>148</v>
      </c>
      <c r="C61" s="841" t="s">
        <v>156</v>
      </c>
      <c r="D61" s="841">
        <v>2014</v>
      </c>
      <c r="E61" s="884" t="s">
        <v>71</v>
      </c>
      <c r="F61" s="919" t="s">
        <v>258</v>
      </c>
      <c r="G61" s="745" t="s">
        <v>259</v>
      </c>
      <c r="H61" s="689" t="s">
        <v>1099</v>
      </c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817"/>
    </row>
    <row r="62" spans="1:30" ht="12.75" customHeight="1">
      <c r="A62" s="876">
        <v>1</v>
      </c>
      <c r="B62" s="841" t="s">
        <v>148</v>
      </c>
      <c r="C62" s="841" t="s">
        <v>156</v>
      </c>
      <c r="D62" s="841">
        <v>2015</v>
      </c>
      <c r="E62" s="746"/>
      <c r="F62" s="919" t="s">
        <v>260</v>
      </c>
      <c r="G62" s="745" t="s">
        <v>261</v>
      </c>
      <c r="H62" s="689" t="s">
        <v>1099</v>
      </c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817"/>
    </row>
    <row r="63" spans="1:30" ht="12.75" customHeight="1">
      <c r="A63" s="746">
        <v>11</v>
      </c>
      <c r="B63" s="841" t="s">
        <v>148</v>
      </c>
      <c r="C63" s="841" t="s">
        <v>156</v>
      </c>
      <c r="D63" s="841">
        <v>2015</v>
      </c>
      <c r="E63" s="746"/>
      <c r="F63" s="919" t="s">
        <v>262</v>
      </c>
      <c r="G63" s="745" t="s">
        <v>263</v>
      </c>
      <c r="H63" s="689" t="s">
        <v>1099</v>
      </c>
      <c r="I63" s="45"/>
      <c r="J63" s="869"/>
      <c r="K63" s="45"/>
      <c r="L63" s="45"/>
      <c r="M63" s="45"/>
      <c r="N63" s="869"/>
      <c r="O63" s="869"/>
      <c r="P63" s="869"/>
      <c r="Q63" s="869"/>
      <c r="R63" s="869"/>
      <c r="S63" s="869"/>
      <c r="T63" s="869"/>
      <c r="U63" s="45"/>
      <c r="V63" s="45"/>
      <c r="W63" s="45"/>
      <c r="X63" s="45"/>
      <c r="Y63" s="45"/>
      <c r="Z63" s="45"/>
      <c r="AA63" s="45"/>
      <c r="AB63" s="45"/>
      <c r="AC63" s="45"/>
      <c r="AD63" s="817"/>
    </row>
    <row r="64" spans="1:30" ht="12.75" customHeight="1">
      <c r="A64" s="746">
        <v>15</v>
      </c>
      <c r="B64" s="841" t="s">
        <v>148</v>
      </c>
      <c r="C64" s="841" t="s">
        <v>156</v>
      </c>
      <c r="D64" s="841">
        <v>2015</v>
      </c>
      <c r="E64" s="746"/>
      <c r="F64" s="919" t="s">
        <v>264</v>
      </c>
      <c r="G64" s="745" t="s">
        <v>265</v>
      </c>
      <c r="H64" s="689" t="s">
        <v>1099</v>
      </c>
      <c r="I64" s="45"/>
      <c r="J64" s="869"/>
      <c r="K64" s="45"/>
      <c r="L64" s="869"/>
      <c r="M64" s="869"/>
      <c r="N64" s="869"/>
      <c r="O64" s="869"/>
      <c r="P64" s="869"/>
      <c r="Q64" s="869"/>
      <c r="R64" s="869"/>
      <c r="S64" s="869"/>
      <c r="T64" s="869"/>
      <c r="U64" s="45"/>
      <c r="V64" s="45"/>
      <c r="W64" s="45"/>
      <c r="X64" s="45"/>
      <c r="Y64" s="45"/>
      <c r="Z64" s="45"/>
      <c r="AA64" s="45"/>
      <c r="AB64" s="45"/>
      <c r="AC64" s="45"/>
      <c r="AD64" s="817"/>
    </row>
    <row r="65" spans="1:39" s="582" customFormat="1" ht="12.75" customHeight="1">
      <c r="A65" s="876">
        <v>217</v>
      </c>
      <c r="B65" s="841" t="s">
        <v>148</v>
      </c>
      <c r="C65" s="841" t="s">
        <v>156</v>
      </c>
      <c r="D65" s="841">
        <v>2014</v>
      </c>
      <c r="E65" s="746"/>
      <c r="F65" s="919" t="s">
        <v>237</v>
      </c>
      <c r="G65" s="745" t="s">
        <v>229</v>
      </c>
      <c r="H65" s="689" t="s">
        <v>1099</v>
      </c>
      <c r="I65" s="420"/>
      <c r="J65" s="45"/>
      <c r="K65" s="45"/>
      <c r="L65" s="869"/>
      <c r="M65" s="869"/>
      <c r="N65" s="45"/>
      <c r="O65" s="45"/>
      <c r="P65" s="45"/>
      <c r="Q65" s="45"/>
      <c r="R65" s="45"/>
      <c r="S65" s="45"/>
      <c r="T65" s="45"/>
      <c r="U65" s="869"/>
      <c r="V65" s="869"/>
      <c r="W65" s="869"/>
      <c r="X65" s="869"/>
      <c r="Y65" s="869"/>
      <c r="Z65" s="869"/>
      <c r="AA65" s="869"/>
      <c r="AB65" s="869"/>
      <c r="AC65" s="869"/>
      <c r="AD65" s="830"/>
      <c r="AE65" s="584"/>
      <c r="AF65" s="584"/>
      <c r="AG65" s="584"/>
      <c r="AH65" s="584"/>
      <c r="AI65" s="584"/>
      <c r="AJ65" s="584"/>
      <c r="AK65" s="584"/>
      <c r="AL65" s="584"/>
      <c r="AM65" s="584"/>
    </row>
    <row r="66" spans="1:30" ht="12.75" customHeight="1">
      <c r="A66" s="884">
        <v>21</v>
      </c>
      <c r="B66" s="847" t="s">
        <v>148</v>
      </c>
      <c r="C66" s="847" t="s">
        <v>156</v>
      </c>
      <c r="D66" s="847">
        <v>2015</v>
      </c>
      <c r="E66" s="847"/>
      <c r="F66" s="929" t="s">
        <v>269</v>
      </c>
      <c r="G66" s="786" t="s">
        <v>270</v>
      </c>
      <c r="H66" s="689" t="s">
        <v>1099</v>
      </c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817"/>
    </row>
    <row r="67" spans="1:30" ht="12.75" customHeight="1">
      <c r="A67" s="884">
        <v>24</v>
      </c>
      <c r="B67" s="847" t="s">
        <v>148</v>
      </c>
      <c r="C67" s="847" t="s">
        <v>156</v>
      </c>
      <c r="D67" s="847">
        <v>2015</v>
      </c>
      <c r="E67" s="847"/>
      <c r="F67" s="929" t="s">
        <v>271</v>
      </c>
      <c r="G67" s="786" t="s">
        <v>272</v>
      </c>
      <c r="H67" s="689" t="s">
        <v>1099</v>
      </c>
      <c r="I67" s="45"/>
      <c r="J67" s="8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817"/>
    </row>
    <row r="68" spans="1:30" ht="12.75" customHeight="1">
      <c r="A68" s="746">
        <v>27</v>
      </c>
      <c r="B68" s="841" t="s">
        <v>148</v>
      </c>
      <c r="C68" s="841" t="s">
        <v>156</v>
      </c>
      <c r="D68" s="841">
        <v>2015</v>
      </c>
      <c r="E68" s="841"/>
      <c r="F68" s="919" t="s">
        <v>273</v>
      </c>
      <c r="G68" s="745" t="s">
        <v>274</v>
      </c>
      <c r="H68" s="689" t="s">
        <v>1099</v>
      </c>
      <c r="I68" s="255"/>
      <c r="J68" s="8"/>
      <c r="K68" s="7"/>
      <c r="L68" s="869"/>
      <c r="M68" s="869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817"/>
    </row>
    <row r="69" spans="1:30" ht="12.75" customHeight="1">
      <c r="A69" s="746">
        <v>31</v>
      </c>
      <c r="B69" s="841" t="s">
        <v>148</v>
      </c>
      <c r="C69" s="841" t="s">
        <v>156</v>
      </c>
      <c r="D69" s="841">
        <v>2015</v>
      </c>
      <c r="E69" s="841"/>
      <c r="F69" s="919" t="s">
        <v>275</v>
      </c>
      <c r="G69" s="745" t="s">
        <v>277</v>
      </c>
      <c r="H69" s="689" t="s">
        <v>1099</v>
      </c>
      <c r="I69" s="255"/>
      <c r="J69" s="7"/>
      <c r="K69" s="20"/>
      <c r="L69" s="7"/>
      <c r="M69" s="7"/>
      <c r="N69" s="7"/>
      <c r="O69" s="7"/>
      <c r="P69" s="7"/>
      <c r="Q69" s="7"/>
      <c r="R69" s="7"/>
      <c r="S69" s="7"/>
      <c r="T69" s="7"/>
      <c r="U69" s="45"/>
      <c r="V69" s="45"/>
      <c r="W69" s="45"/>
      <c r="X69" s="45"/>
      <c r="Y69" s="45"/>
      <c r="Z69" s="45"/>
      <c r="AA69" s="45"/>
      <c r="AB69" s="45"/>
      <c r="AC69" s="45"/>
      <c r="AD69" s="817"/>
    </row>
    <row r="70" spans="1:39" s="544" customFormat="1" ht="12.75" customHeight="1">
      <c r="A70" s="746">
        <v>40</v>
      </c>
      <c r="B70" s="841" t="s">
        <v>148</v>
      </c>
      <c r="C70" s="841" t="s">
        <v>156</v>
      </c>
      <c r="D70" s="841">
        <v>2015</v>
      </c>
      <c r="E70" s="841"/>
      <c r="F70" s="919" t="s">
        <v>280</v>
      </c>
      <c r="G70" s="745" t="s">
        <v>281</v>
      </c>
      <c r="H70" s="689" t="s">
        <v>1099</v>
      </c>
      <c r="I70" s="255"/>
      <c r="J70" s="7"/>
      <c r="K70" s="16"/>
      <c r="L70" s="20"/>
      <c r="M70" s="20"/>
      <c r="N70" s="12"/>
      <c r="O70" s="12"/>
      <c r="P70" s="12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833"/>
      <c r="AE70" s="540"/>
      <c r="AF70" s="540"/>
      <c r="AG70" s="540"/>
      <c r="AH70" s="540"/>
      <c r="AI70" s="540"/>
      <c r="AJ70" s="540"/>
      <c r="AK70" s="540"/>
      <c r="AL70" s="540"/>
      <c r="AM70" s="540"/>
    </row>
    <row r="71" spans="1:39" s="535" customFormat="1" ht="12.75" customHeight="1">
      <c r="A71" s="746">
        <v>43</v>
      </c>
      <c r="B71" s="841" t="s">
        <v>148</v>
      </c>
      <c r="C71" s="841" t="s">
        <v>156</v>
      </c>
      <c r="D71" s="841">
        <v>2015</v>
      </c>
      <c r="E71" s="841"/>
      <c r="F71" s="919" t="s">
        <v>282</v>
      </c>
      <c r="G71" s="745" t="s">
        <v>283</v>
      </c>
      <c r="H71" s="689" t="s">
        <v>1099</v>
      </c>
      <c r="I71" s="7"/>
      <c r="J71" s="7"/>
      <c r="K71" s="45"/>
      <c r="L71" s="16"/>
      <c r="M71" s="16"/>
      <c r="N71" s="16"/>
      <c r="O71" s="16"/>
      <c r="P71" s="16"/>
      <c r="Q71" s="16"/>
      <c r="R71" s="16"/>
      <c r="S71" s="16"/>
      <c r="T71" s="16"/>
      <c r="U71" s="20"/>
      <c r="V71" s="20"/>
      <c r="W71" s="20"/>
      <c r="X71" s="20"/>
      <c r="Y71" s="20"/>
      <c r="Z71" s="20"/>
      <c r="AA71" s="20"/>
      <c r="AB71" s="20"/>
      <c r="AC71" s="20"/>
      <c r="AD71" s="833"/>
      <c r="AE71" s="540"/>
      <c r="AF71" s="540"/>
      <c r="AG71" s="540"/>
      <c r="AH71" s="540"/>
      <c r="AI71" s="540"/>
      <c r="AJ71" s="540"/>
      <c r="AK71" s="540"/>
      <c r="AL71" s="540"/>
      <c r="AM71" s="540"/>
    </row>
    <row r="72" spans="1:39" s="539" customFormat="1" ht="12.75" customHeight="1">
      <c r="A72" s="746">
        <v>50</v>
      </c>
      <c r="B72" s="841" t="s">
        <v>148</v>
      </c>
      <c r="C72" s="841" t="s">
        <v>156</v>
      </c>
      <c r="D72" s="841">
        <v>2015</v>
      </c>
      <c r="E72" s="841"/>
      <c r="F72" s="919" t="s">
        <v>285</v>
      </c>
      <c r="G72" s="661" t="s">
        <v>286</v>
      </c>
      <c r="H72" s="689" t="s">
        <v>1099</v>
      </c>
      <c r="I72" s="10"/>
      <c r="J72" s="7"/>
      <c r="K72" s="12"/>
      <c r="L72" s="8"/>
      <c r="M72" s="8"/>
      <c r="N72" s="423"/>
      <c r="O72" s="423"/>
      <c r="P72" s="423"/>
      <c r="Q72" s="423"/>
      <c r="R72" s="423"/>
      <c r="S72" s="423"/>
      <c r="T72" s="423"/>
      <c r="U72" s="16"/>
      <c r="V72" s="16"/>
      <c r="W72" s="16"/>
      <c r="X72" s="16"/>
      <c r="Y72" s="16"/>
      <c r="Z72" s="16"/>
      <c r="AA72" s="16"/>
      <c r="AB72" s="16"/>
      <c r="AC72" s="16"/>
      <c r="AD72" s="836"/>
      <c r="AE72" s="550"/>
      <c r="AF72" s="550"/>
      <c r="AG72" s="550"/>
      <c r="AH72" s="550"/>
      <c r="AI72" s="550"/>
      <c r="AJ72" s="550"/>
      <c r="AK72" s="550"/>
      <c r="AL72" s="550"/>
      <c r="AM72" s="540"/>
    </row>
    <row r="73" spans="1:39" s="539" customFormat="1" ht="12.75" customHeight="1">
      <c r="A73" s="746">
        <v>52</v>
      </c>
      <c r="B73" s="841" t="s">
        <v>148</v>
      </c>
      <c r="C73" s="841" t="s">
        <v>156</v>
      </c>
      <c r="D73" s="841">
        <v>2015</v>
      </c>
      <c r="E73" s="841"/>
      <c r="F73" s="919" t="s">
        <v>285</v>
      </c>
      <c r="G73" s="661" t="s">
        <v>287</v>
      </c>
      <c r="H73" s="689" t="s">
        <v>1099</v>
      </c>
      <c r="I73" s="262"/>
      <c r="J73" s="7"/>
      <c r="K73" s="12"/>
      <c r="L73" s="12"/>
      <c r="M73" s="12"/>
      <c r="N73" s="8"/>
      <c r="O73" s="8"/>
      <c r="P73" s="8"/>
      <c r="Q73" s="8"/>
      <c r="R73" s="8"/>
      <c r="S73" s="8"/>
      <c r="T73" s="8"/>
      <c r="U73" s="28"/>
      <c r="V73" s="28"/>
      <c r="W73" s="28"/>
      <c r="X73" s="28"/>
      <c r="Y73" s="28"/>
      <c r="Z73" s="28"/>
      <c r="AA73" s="28"/>
      <c r="AB73" s="28"/>
      <c r="AC73" s="28"/>
      <c r="AD73" s="824"/>
      <c r="AE73" s="542"/>
      <c r="AF73" s="542"/>
      <c r="AG73" s="542"/>
      <c r="AH73" s="542"/>
      <c r="AI73" s="542"/>
      <c r="AJ73" s="542"/>
      <c r="AK73" s="542"/>
      <c r="AL73" s="542"/>
      <c r="AM73" s="536"/>
    </row>
    <row r="74" spans="1:39" s="543" customFormat="1" ht="12.75" customHeight="1">
      <c r="A74" s="746">
        <v>53</v>
      </c>
      <c r="B74" s="841" t="s">
        <v>148</v>
      </c>
      <c r="C74" s="841" t="s">
        <v>156</v>
      </c>
      <c r="D74" s="841">
        <v>2015</v>
      </c>
      <c r="E74" s="841"/>
      <c r="F74" s="919" t="s">
        <v>285</v>
      </c>
      <c r="G74" s="661" t="s">
        <v>288</v>
      </c>
      <c r="H74" s="689" t="s">
        <v>1099</v>
      </c>
      <c r="I74" s="262"/>
      <c r="J74" s="7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423"/>
      <c r="V74" s="423"/>
      <c r="W74" s="423"/>
      <c r="X74" s="423"/>
      <c r="Y74" s="423"/>
      <c r="Z74" s="423"/>
      <c r="AA74" s="423"/>
      <c r="AB74" s="423"/>
      <c r="AC74" s="423"/>
      <c r="AD74" s="832"/>
      <c r="AM74" s="587"/>
    </row>
    <row r="75" spans="1:39" s="535" customFormat="1" ht="12.75" customHeight="1">
      <c r="A75" s="841">
        <v>58</v>
      </c>
      <c r="B75" s="841" t="s">
        <v>148</v>
      </c>
      <c r="C75" s="841" t="s">
        <v>156</v>
      </c>
      <c r="D75" s="841">
        <v>2015</v>
      </c>
      <c r="E75" s="841"/>
      <c r="F75" s="918" t="s">
        <v>297</v>
      </c>
      <c r="G75" s="661" t="s">
        <v>298</v>
      </c>
      <c r="H75" s="689" t="s">
        <v>1099</v>
      </c>
      <c r="I75" s="253"/>
      <c r="J75" s="20"/>
      <c r="K75" s="12"/>
      <c r="L75" s="10"/>
      <c r="M75" s="10"/>
      <c r="N75" s="12"/>
      <c r="O75" s="12"/>
      <c r="P75" s="12"/>
      <c r="Q75" s="12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"/>
      <c r="AD75" s="821"/>
      <c r="AE75" s="544"/>
      <c r="AF75" s="544"/>
      <c r="AG75" s="544"/>
      <c r="AH75" s="544"/>
      <c r="AI75" s="544"/>
      <c r="AJ75" s="544"/>
      <c r="AK75" s="544"/>
      <c r="AL75" s="544"/>
      <c r="AM75" s="539"/>
    </row>
    <row r="76" spans="1:39" s="534" customFormat="1" ht="12.75" customHeight="1">
      <c r="A76" s="841">
        <v>62</v>
      </c>
      <c r="B76" s="841" t="s">
        <v>148</v>
      </c>
      <c r="C76" s="841" t="s">
        <v>156</v>
      </c>
      <c r="D76" s="841">
        <v>2015</v>
      </c>
      <c r="E76" s="841"/>
      <c r="F76" s="918" t="s">
        <v>299</v>
      </c>
      <c r="G76" s="745" t="s">
        <v>300</v>
      </c>
      <c r="H76" s="689" t="s">
        <v>1099</v>
      </c>
      <c r="I76" s="253"/>
      <c r="J76" s="16"/>
      <c r="K76" s="12"/>
      <c r="L76" s="12"/>
      <c r="M76" s="12"/>
      <c r="N76" s="12"/>
      <c r="O76" s="12"/>
      <c r="P76" s="12"/>
      <c r="Q76" s="8"/>
      <c r="R76" s="8"/>
      <c r="S76" s="8"/>
      <c r="T76" s="8"/>
      <c r="U76" s="10"/>
      <c r="V76" s="10"/>
      <c r="W76" s="10"/>
      <c r="X76" s="10"/>
      <c r="Y76" s="10"/>
      <c r="Z76" s="10"/>
      <c r="AA76" s="10"/>
      <c r="AB76" s="10"/>
      <c r="AC76" s="10"/>
      <c r="AD76" s="821"/>
      <c r="AE76" s="544"/>
      <c r="AF76" s="544"/>
      <c r="AG76" s="544"/>
      <c r="AH76" s="544"/>
      <c r="AI76" s="544"/>
      <c r="AJ76" s="544"/>
      <c r="AK76" s="544"/>
      <c r="AL76" s="544"/>
      <c r="AM76" s="539"/>
    </row>
    <row r="77" spans="1:39" s="539" customFormat="1" ht="12.75" customHeight="1">
      <c r="A77" s="840" t="s">
        <v>301</v>
      </c>
      <c r="B77" s="841" t="s">
        <v>148</v>
      </c>
      <c r="C77" s="841" t="s">
        <v>156</v>
      </c>
      <c r="D77" s="841">
        <v>2015</v>
      </c>
      <c r="E77" s="841"/>
      <c r="F77" s="930" t="s">
        <v>299</v>
      </c>
      <c r="G77" s="655" t="s">
        <v>302</v>
      </c>
      <c r="H77" s="689" t="s">
        <v>1099</v>
      </c>
      <c r="I77" s="253"/>
      <c r="J77" s="16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8"/>
      <c r="V77" s="8"/>
      <c r="W77" s="8"/>
      <c r="X77" s="8"/>
      <c r="Y77" s="8"/>
      <c r="Z77" s="8"/>
      <c r="AA77" s="8"/>
      <c r="AB77" s="8"/>
      <c r="AC77" s="8"/>
      <c r="AD77" s="831"/>
      <c r="AE77" s="535"/>
      <c r="AF77" s="535"/>
      <c r="AG77" s="535"/>
      <c r="AH77" s="535"/>
      <c r="AI77" s="535"/>
      <c r="AJ77" s="535"/>
      <c r="AK77" s="535"/>
      <c r="AL77" s="535"/>
      <c r="AM77" s="544"/>
    </row>
    <row r="78" spans="1:39" s="544" customFormat="1" ht="12.75" customHeight="1">
      <c r="A78" s="841">
        <v>67</v>
      </c>
      <c r="B78" s="841" t="s">
        <v>148</v>
      </c>
      <c r="C78" s="841" t="s">
        <v>156</v>
      </c>
      <c r="D78" s="841">
        <v>2015</v>
      </c>
      <c r="E78" s="841"/>
      <c r="F78" s="918" t="s">
        <v>303</v>
      </c>
      <c r="G78" s="659" t="s">
        <v>304</v>
      </c>
      <c r="H78" s="689" t="s">
        <v>1099</v>
      </c>
      <c r="I78" s="253"/>
      <c r="J78" s="28"/>
      <c r="K78" s="10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820"/>
      <c r="AE78" s="539"/>
      <c r="AF78" s="539"/>
      <c r="AG78" s="539"/>
      <c r="AH78" s="539"/>
      <c r="AI78" s="539"/>
      <c r="AJ78" s="539"/>
      <c r="AK78" s="539"/>
      <c r="AL78" s="539"/>
      <c r="AM78" s="539"/>
    </row>
    <row r="79" spans="1:30" s="539" customFormat="1" ht="12.75" customHeight="1">
      <c r="A79" s="841">
        <v>68</v>
      </c>
      <c r="B79" s="841" t="s">
        <v>148</v>
      </c>
      <c r="C79" s="841" t="s">
        <v>156</v>
      </c>
      <c r="D79" s="841">
        <v>2015</v>
      </c>
      <c r="E79" s="841"/>
      <c r="F79" s="918" t="s">
        <v>303</v>
      </c>
      <c r="G79" s="659" t="s">
        <v>305</v>
      </c>
      <c r="H79" s="689" t="s">
        <v>1099</v>
      </c>
      <c r="I79" s="253"/>
      <c r="J79" s="12"/>
      <c r="K79" s="12"/>
      <c r="L79" s="10"/>
      <c r="M79" s="10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820"/>
    </row>
    <row r="80" spans="1:30" s="539" customFormat="1" ht="12.75" customHeight="1">
      <c r="A80" s="746">
        <v>74</v>
      </c>
      <c r="B80" s="841" t="s">
        <v>148</v>
      </c>
      <c r="C80" s="841" t="s">
        <v>156</v>
      </c>
      <c r="D80" s="841">
        <v>2015</v>
      </c>
      <c r="E80" s="841"/>
      <c r="F80" s="919" t="s">
        <v>306</v>
      </c>
      <c r="G80" s="745" t="s">
        <v>307</v>
      </c>
      <c r="H80" s="689" t="s">
        <v>1099</v>
      </c>
      <c r="I80" s="253"/>
      <c r="J80" s="12"/>
      <c r="K80" s="96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820"/>
    </row>
    <row r="81" spans="1:39" s="534" customFormat="1" ht="12.75" customHeight="1">
      <c r="A81" s="746">
        <v>77</v>
      </c>
      <c r="B81" s="841" t="s">
        <v>148</v>
      </c>
      <c r="C81" s="841" t="s">
        <v>156</v>
      </c>
      <c r="D81" s="841">
        <v>2015</v>
      </c>
      <c r="E81" s="842"/>
      <c r="F81" s="919" t="s">
        <v>308</v>
      </c>
      <c r="G81" s="1141" t="s">
        <v>91</v>
      </c>
      <c r="H81" s="689" t="s">
        <v>1099</v>
      </c>
      <c r="I81" s="7"/>
      <c r="J81" s="12"/>
      <c r="K81" s="10"/>
      <c r="L81" s="12"/>
      <c r="M81" s="12"/>
      <c r="N81" s="96"/>
      <c r="O81" s="96"/>
      <c r="P81" s="96"/>
      <c r="Q81" s="96"/>
      <c r="R81" s="96"/>
      <c r="S81" s="96"/>
      <c r="T81" s="96"/>
      <c r="U81" s="12"/>
      <c r="V81" s="12"/>
      <c r="W81" s="12"/>
      <c r="X81" s="12"/>
      <c r="Y81" s="12"/>
      <c r="Z81" s="12"/>
      <c r="AA81" s="12"/>
      <c r="AB81" s="12"/>
      <c r="AC81" s="12"/>
      <c r="AD81" s="820"/>
      <c r="AE81" s="539"/>
      <c r="AF81" s="539"/>
      <c r="AG81" s="539"/>
      <c r="AH81" s="539"/>
      <c r="AI81" s="539"/>
      <c r="AJ81" s="539"/>
      <c r="AK81" s="539"/>
      <c r="AL81" s="539"/>
      <c r="AM81" s="539"/>
    </row>
    <row r="82" spans="1:39" s="540" customFormat="1" ht="12.75" customHeight="1">
      <c r="A82" s="746">
        <v>86</v>
      </c>
      <c r="B82" s="841" t="s">
        <v>148</v>
      </c>
      <c r="C82" s="841" t="s">
        <v>156</v>
      </c>
      <c r="D82" s="841">
        <v>2015</v>
      </c>
      <c r="E82" s="842"/>
      <c r="F82" s="919" t="s">
        <v>310</v>
      </c>
      <c r="G82" s="745" t="s">
        <v>311</v>
      </c>
      <c r="H82" s="689" t="s">
        <v>1099</v>
      </c>
      <c r="I82" s="253"/>
      <c r="J82" s="12"/>
      <c r="K82" s="12"/>
      <c r="L82" s="12"/>
      <c r="M82" s="12"/>
      <c r="N82" s="10"/>
      <c r="O82" s="10"/>
      <c r="P82" s="10"/>
      <c r="Q82" s="10"/>
      <c r="R82" s="10"/>
      <c r="S82" s="10"/>
      <c r="T82" s="10"/>
      <c r="U82" s="96"/>
      <c r="V82" s="96"/>
      <c r="W82" s="96"/>
      <c r="X82" s="96"/>
      <c r="Y82" s="96"/>
      <c r="Z82" s="96"/>
      <c r="AA82" s="96"/>
      <c r="AB82" s="96"/>
      <c r="AC82" s="96"/>
      <c r="AD82" s="857"/>
      <c r="AE82" s="588"/>
      <c r="AF82" s="588"/>
      <c r="AG82" s="588"/>
      <c r="AH82" s="588"/>
      <c r="AI82" s="588"/>
      <c r="AJ82" s="588"/>
      <c r="AK82" s="588"/>
      <c r="AL82" s="588"/>
      <c r="AM82" s="539"/>
    </row>
    <row r="83" spans="1:39" s="539" customFormat="1" ht="12.75" customHeight="1">
      <c r="A83" s="746">
        <v>87</v>
      </c>
      <c r="B83" s="841" t="s">
        <v>148</v>
      </c>
      <c r="C83" s="841" t="s">
        <v>156</v>
      </c>
      <c r="D83" s="841">
        <v>2015</v>
      </c>
      <c r="E83" s="842"/>
      <c r="F83" s="919" t="s">
        <v>310</v>
      </c>
      <c r="G83" s="745" t="s">
        <v>312</v>
      </c>
      <c r="H83" s="689" t="s">
        <v>1099</v>
      </c>
      <c r="I83" s="253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820"/>
      <c r="AM83" s="544"/>
    </row>
    <row r="84" spans="1:38" s="539" customFormat="1" ht="12.75" customHeight="1">
      <c r="A84" s="746">
        <v>92</v>
      </c>
      <c r="B84" s="841" t="s">
        <v>148</v>
      </c>
      <c r="C84" s="841" t="s">
        <v>156</v>
      </c>
      <c r="D84" s="841">
        <v>2015</v>
      </c>
      <c r="E84" s="842"/>
      <c r="F84" s="919" t="s">
        <v>310</v>
      </c>
      <c r="G84" s="745" t="s">
        <v>313</v>
      </c>
      <c r="H84" s="689" t="s">
        <v>1099</v>
      </c>
      <c r="I84" s="253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"/>
      <c r="AD84" s="821"/>
      <c r="AE84" s="544"/>
      <c r="AF84" s="544"/>
      <c r="AG84" s="544"/>
      <c r="AH84" s="544"/>
      <c r="AI84" s="544"/>
      <c r="AJ84" s="544"/>
      <c r="AK84" s="544"/>
      <c r="AL84" s="544"/>
    </row>
    <row r="85" spans="1:39" s="539" customFormat="1" ht="12.75" customHeight="1">
      <c r="A85" s="746">
        <v>93</v>
      </c>
      <c r="B85" s="841" t="s">
        <v>148</v>
      </c>
      <c r="C85" s="841" t="s">
        <v>156</v>
      </c>
      <c r="D85" s="841">
        <v>2015</v>
      </c>
      <c r="E85" s="842"/>
      <c r="F85" s="919" t="s">
        <v>310</v>
      </c>
      <c r="G85" s="745" t="s">
        <v>313</v>
      </c>
      <c r="H85" s="689" t="s">
        <v>1099</v>
      </c>
      <c r="I85" s="253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820"/>
      <c r="AM85" s="544"/>
    </row>
    <row r="86" spans="1:30" s="539" customFormat="1" ht="12.75" customHeight="1">
      <c r="A86" s="746" t="s">
        <v>315</v>
      </c>
      <c r="B86" s="841" t="s">
        <v>148</v>
      </c>
      <c r="C86" s="841" t="s">
        <v>156</v>
      </c>
      <c r="D86" s="841">
        <v>2015</v>
      </c>
      <c r="E86" s="842"/>
      <c r="F86" s="919" t="s">
        <v>314</v>
      </c>
      <c r="G86" s="745" t="s">
        <v>316</v>
      </c>
      <c r="H86" s="689" t="s">
        <v>1099</v>
      </c>
      <c r="I86" s="253"/>
      <c r="J86" s="7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820"/>
    </row>
    <row r="87" spans="1:30" s="539" customFormat="1" ht="12.75" customHeight="1">
      <c r="A87" s="746">
        <v>108</v>
      </c>
      <c r="B87" s="841" t="s">
        <v>148</v>
      </c>
      <c r="C87" s="841" t="s">
        <v>156</v>
      </c>
      <c r="D87" s="841">
        <v>2015</v>
      </c>
      <c r="E87" s="842"/>
      <c r="F87" s="919" t="s">
        <v>317</v>
      </c>
      <c r="G87" s="745" t="s">
        <v>318</v>
      </c>
      <c r="H87" s="689" t="s">
        <v>1099</v>
      </c>
      <c r="I87" s="253"/>
      <c r="J87" s="12"/>
      <c r="K87" s="10"/>
      <c r="L87" s="12"/>
      <c r="M87" s="12"/>
      <c r="N87" s="7"/>
      <c r="O87" s="7"/>
      <c r="P87" s="7"/>
      <c r="Q87" s="7"/>
      <c r="R87" s="7"/>
      <c r="S87" s="7"/>
      <c r="T87" s="7"/>
      <c r="U87" s="12"/>
      <c r="V87" s="12"/>
      <c r="W87" s="12"/>
      <c r="X87" s="12"/>
      <c r="Y87" s="12"/>
      <c r="Z87" s="12"/>
      <c r="AA87" s="12"/>
      <c r="AB87" s="12"/>
      <c r="AC87" s="12"/>
      <c r="AD87" s="820"/>
    </row>
    <row r="88" spans="1:30" s="539" customFormat="1" ht="12.75" customHeight="1">
      <c r="A88" s="746">
        <v>109</v>
      </c>
      <c r="B88" s="841" t="s">
        <v>148</v>
      </c>
      <c r="C88" s="841" t="s">
        <v>156</v>
      </c>
      <c r="D88" s="841">
        <v>2015</v>
      </c>
      <c r="E88" s="842"/>
      <c r="F88" s="919" t="s">
        <v>317</v>
      </c>
      <c r="G88" s="745" t="s">
        <v>319</v>
      </c>
      <c r="H88" s="689" t="s">
        <v>1099</v>
      </c>
      <c r="I88" s="253"/>
      <c r="J88" s="12"/>
      <c r="K88" s="12"/>
      <c r="L88" s="10"/>
      <c r="M88" s="10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820"/>
    </row>
    <row r="89" spans="1:38" s="539" customFormat="1" ht="12.75" customHeight="1">
      <c r="A89" s="746">
        <v>119</v>
      </c>
      <c r="B89" s="841" t="s">
        <v>148</v>
      </c>
      <c r="C89" s="841" t="s">
        <v>156</v>
      </c>
      <c r="D89" s="841">
        <v>2015</v>
      </c>
      <c r="E89" s="842"/>
      <c r="F89" s="919" t="s">
        <v>320</v>
      </c>
      <c r="G89" s="745" t="s">
        <v>321</v>
      </c>
      <c r="H89" s="689" t="s">
        <v>1099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"/>
      <c r="AD89" s="821"/>
      <c r="AE89" s="544"/>
      <c r="AF89" s="544"/>
      <c r="AG89" s="544"/>
      <c r="AH89" s="544"/>
      <c r="AI89" s="544"/>
      <c r="AJ89" s="544"/>
      <c r="AK89" s="544"/>
      <c r="AL89" s="544"/>
    </row>
    <row r="90" spans="1:38" s="539" customFormat="1" ht="12.75" customHeight="1">
      <c r="A90" s="746">
        <v>121</v>
      </c>
      <c r="B90" s="841" t="s">
        <v>148</v>
      </c>
      <c r="C90" s="841" t="s">
        <v>156</v>
      </c>
      <c r="D90" s="841">
        <v>2015</v>
      </c>
      <c r="E90" s="841"/>
      <c r="F90" s="919" t="s">
        <v>322</v>
      </c>
      <c r="G90" s="745" t="s">
        <v>323</v>
      </c>
      <c r="H90" s="689" t="s">
        <v>1099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6"/>
      <c r="V90" s="16"/>
      <c r="W90" s="16"/>
      <c r="X90" s="16"/>
      <c r="Y90" s="16"/>
      <c r="Z90" s="16"/>
      <c r="AA90" s="16"/>
      <c r="AB90" s="16"/>
      <c r="AC90" s="16"/>
      <c r="AD90" s="836"/>
      <c r="AE90" s="550"/>
      <c r="AF90" s="550"/>
      <c r="AG90" s="550"/>
      <c r="AH90" s="550"/>
      <c r="AI90" s="550"/>
      <c r="AJ90" s="550"/>
      <c r="AK90" s="550"/>
      <c r="AL90" s="550"/>
    </row>
    <row r="91" spans="1:39" s="544" customFormat="1" ht="12.75" customHeight="1">
      <c r="A91" s="746">
        <v>122</v>
      </c>
      <c r="B91" s="841" t="s">
        <v>148</v>
      </c>
      <c r="C91" s="841" t="s">
        <v>156</v>
      </c>
      <c r="D91" s="841">
        <v>2015</v>
      </c>
      <c r="E91" s="841"/>
      <c r="F91" s="919" t="s">
        <v>322</v>
      </c>
      <c r="G91" s="745" t="s">
        <v>323</v>
      </c>
      <c r="H91" s="689" t="s">
        <v>1099</v>
      </c>
      <c r="I91" s="10"/>
      <c r="J91" s="12"/>
      <c r="K91" s="8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820"/>
      <c r="AE91" s="539"/>
      <c r="AF91" s="539"/>
      <c r="AG91" s="539"/>
      <c r="AH91" s="539"/>
      <c r="AI91" s="539"/>
      <c r="AJ91" s="539"/>
      <c r="AK91" s="539"/>
      <c r="AL91" s="539"/>
      <c r="AM91" s="539"/>
    </row>
    <row r="92" spans="1:38" s="539" customFormat="1" ht="12.75" customHeight="1">
      <c r="A92" s="746">
        <v>127</v>
      </c>
      <c r="B92" s="841" t="s">
        <v>148</v>
      </c>
      <c r="C92" s="841" t="s">
        <v>156</v>
      </c>
      <c r="D92" s="841">
        <v>2015</v>
      </c>
      <c r="E92" s="841"/>
      <c r="F92" s="919" t="s">
        <v>331</v>
      </c>
      <c r="G92" s="745" t="s">
        <v>302</v>
      </c>
      <c r="H92" s="689" t="s">
        <v>1099</v>
      </c>
      <c r="I92" s="253"/>
      <c r="J92" s="12"/>
      <c r="K92" s="10"/>
      <c r="L92" s="12"/>
      <c r="M92" s="12"/>
      <c r="N92" s="12"/>
      <c r="O92" s="12"/>
      <c r="P92" s="12"/>
      <c r="Q92" s="12"/>
      <c r="R92" s="12"/>
      <c r="S92" s="12"/>
      <c r="T92" s="12"/>
      <c r="U92" s="8"/>
      <c r="V92" s="8"/>
      <c r="W92" s="8"/>
      <c r="X92" s="8"/>
      <c r="Y92" s="8"/>
      <c r="Z92" s="8"/>
      <c r="AA92" s="8"/>
      <c r="AB92" s="8"/>
      <c r="AC92" s="8"/>
      <c r="AD92" s="831"/>
      <c r="AE92" s="535"/>
      <c r="AF92" s="535"/>
      <c r="AG92" s="535"/>
      <c r="AH92" s="535"/>
      <c r="AI92" s="535"/>
      <c r="AJ92" s="535"/>
      <c r="AK92" s="535"/>
      <c r="AL92" s="535"/>
    </row>
    <row r="93" spans="1:39" s="539" customFormat="1" ht="12.75" customHeight="1">
      <c r="A93" s="746">
        <v>129</v>
      </c>
      <c r="B93" s="841" t="s">
        <v>148</v>
      </c>
      <c r="C93" s="841" t="s">
        <v>156</v>
      </c>
      <c r="D93" s="841">
        <v>2015</v>
      </c>
      <c r="E93" s="841"/>
      <c r="F93" s="919" t="s">
        <v>332</v>
      </c>
      <c r="G93" s="745" t="s">
        <v>333</v>
      </c>
      <c r="H93" s="689" t="s">
        <v>1099</v>
      </c>
      <c r="I93" s="253"/>
      <c r="J93" s="12"/>
      <c r="K93" s="10"/>
      <c r="L93" s="12"/>
      <c r="M93" s="12"/>
      <c r="N93" s="10"/>
      <c r="O93" s="10"/>
      <c r="P93" s="10"/>
      <c r="Q93" s="10"/>
      <c r="R93" s="10"/>
      <c r="S93" s="10"/>
      <c r="T93" s="10"/>
      <c r="U93" s="12"/>
      <c r="V93" s="12"/>
      <c r="W93" s="12"/>
      <c r="X93" s="12"/>
      <c r="Y93" s="12"/>
      <c r="Z93" s="12"/>
      <c r="AA93" s="12"/>
      <c r="AB93" s="12"/>
      <c r="AC93" s="12"/>
      <c r="AD93" s="820"/>
      <c r="AM93" s="544"/>
    </row>
    <row r="94" spans="1:30" s="539" customFormat="1" ht="12.75" customHeight="1">
      <c r="A94" s="746">
        <v>130</v>
      </c>
      <c r="B94" s="841" t="s">
        <v>148</v>
      </c>
      <c r="C94" s="841" t="s">
        <v>156</v>
      </c>
      <c r="D94" s="841">
        <v>2015</v>
      </c>
      <c r="E94" s="841"/>
      <c r="F94" s="919" t="s">
        <v>332</v>
      </c>
      <c r="G94" s="745" t="s">
        <v>334</v>
      </c>
      <c r="H94" s="689" t="s">
        <v>1099</v>
      </c>
      <c r="I94" s="253"/>
      <c r="J94" s="12"/>
      <c r="K94" s="12"/>
      <c r="L94" s="10"/>
      <c r="M94" s="10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820"/>
    </row>
    <row r="95" spans="1:39" s="544" customFormat="1" ht="12.75" customHeight="1">
      <c r="A95" s="746" t="s">
        <v>335</v>
      </c>
      <c r="B95" s="841" t="s">
        <v>148</v>
      </c>
      <c r="C95" s="841" t="s">
        <v>156</v>
      </c>
      <c r="D95" s="841">
        <v>2015</v>
      </c>
      <c r="E95" s="841"/>
      <c r="F95" s="919" t="s">
        <v>336</v>
      </c>
      <c r="G95" s="745" t="s">
        <v>337</v>
      </c>
      <c r="H95" s="689" t="s">
        <v>1099</v>
      </c>
      <c r="I95" s="253"/>
      <c r="J95" s="12"/>
      <c r="K95" s="12"/>
      <c r="L95" s="20"/>
      <c r="M95" s="20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820"/>
      <c r="AE95" s="539"/>
      <c r="AF95" s="539"/>
      <c r="AG95" s="539"/>
      <c r="AH95" s="539"/>
      <c r="AM95" s="539"/>
    </row>
    <row r="96" spans="1:32" s="539" customFormat="1" ht="12.75" customHeight="1">
      <c r="A96" s="746">
        <v>138</v>
      </c>
      <c r="B96" s="841" t="s">
        <v>148</v>
      </c>
      <c r="C96" s="841" t="s">
        <v>156</v>
      </c>
      <c r="D96" s="841">
        <v>2015</v>
      </c>
      <c r="E96" s="841"/>
      <c r="F96" s="919" t="s">
        <v>338</v>
      </c>
      <c r="G96" s="745" t="s">
        <v>339</v>
      </c>
      <c r="H96" s="689" t="s">
        <v>1099</v>
      </c>
      <c r="I96" s="253"/>
      <c r="J96" s="423"/>
      <c r="K96" s="10"/>
      <c r="L96" s="12"/>
      <c r="M96" s="12"/>
      <c r="N96" s="20"/>
      <c r="O96" s="20"/>
      <c r="P96" s="20"/>
      <c r="Q96" s="20"/>
      <c r="R96" s="20"/>
      <c r="S96" s="20"/>
      <c r="T96" s="20"/>
      <c r="U96" s="10"/>
      <c r="V96" s="10"/>
      <c r="W96" s="10"/>
      <c r="X96" s="10"/>
      <c r="Y96" s="10"/>
      <c r="Z96" s="10"/>
      <c r="AA96" s="10"/>
      <c r="AB96" s="10"/>
      <c r="AC96" s="10"/>
      <c r="AD96" s="821"/>
      <c r="AE96" s="544"/>
      <c r="AF96" s="544"/>
    </row>
    <row r="97" spans="1:32" s="539" customFormat="1" ht="12.75" customHeight="1">
      <c r="A97" s="746">
        <v>142</v>
      </c>
      <c r="B97" s="841" t="s">
        <v>148</v>
      </c>
      <c r="C97" s="841" t="s">
        <v>156</v>
      </c>
      <c r="D97" s="841">
        <v>2015</v>
      </c>
      <c r="E97" s="841"/>
      <c r="F97" s="919" t="s">
        <v>338</v>
      </c>
      <c r="G97" s="745" t="s">
        <v>340</v>
      </c>
      <c r="H97" s="689" t="s">
        <v>1099</v>
      </c>
      <c r="I97" s="253"/>
      <c r="J97" s="423"/>
      <c r="K97" s="423"/>
      <c r="L97" s="12"/>
      <c r="M97" s="12"/>
      <c r="N97" s="10"/>
      <c r="O97" s="10"/>
      <c r="P97" s="10"/>
      <c r="Q97" s="10"/>
      <c r="R97" s="10"/>
      <c r="S97" s="10"/>
      <c r="T97" s="10"/>
      <c r="U97" s="20"/>
      <c r="V97" s="20"/>
      <c r="W97" s="20"/>
      <c r="X97" s="20"/>
      <c r="Y97" s="20"/>
      <c r="Z97" s="20"/>
      <c r="AA97" s="20"/>
      <c r="AB97" s="20"/>
      <c r="AC97" s="20"/>
      <c r="AD97" s="833"/>
      <c r="AE97" s="540"/>
      <c r="AF97" s="540"/>
    </row>
    <row r="98" spans="1:38" s="539" customFormat="1" ht="12.75" customHeight="1">
      <c r="A98" s="746" t="s">
        <v>341</v>
      </c>
      <c r="B98" s="841" t="s">
        <v>148</v>
      </c>
      <c r="C98" s="841" t="s">
        <v>156</v>
      </c>
      <c r="D98" s="841">
        <v>2015</v>
      </c>
      <c r="E98" s="841"/>
      <c r="F98" s="919" t="s">
        <v>342</v>
      </c>
      <c r="G98" s="745" t="s">
        <v>343</v>
      </c>
      <c r="H98" s="689" t="s">
        <v>1099</v>
      </c>
      <c r="I98" s="253"/>
      <c r="J98" s="12"/>
      <c r="K98" s="12"/>
      <c r="L98" s="423"/>
      <c r="M98" s="423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820"/>
      <c r="AG98" s="544"/>
      <c r="AH98" s="544"/>
      <c r="AI98" s="544"/>
      <c r="AJ98" s="544"/>
      <c r="AK98" s="544"/>
      <c r="AL98" s="544"/>
    </row>
    <row r="99" spans="1:39" s="534" customFormat="1" ht="12.75" customHeight="1">
      <c r="A99" s="746">
        <v>150</v>
      </c>
      <c r="B99" s="841" t="s">
        <v>148</v>
      </c>
      <c r="C99" s="841" t="s">
        <v>156</v>
      </c>
      <c r="D99" s="841">
        <v>2015</v>
      </c>
      <c r="E99" s="841"/>
      <c r="F99" s="919" t="s">
        <v>344</v>
      </c>
      <c r="G99" s="745" t="s">
        <v>346</v>
      </c>
      <c r="H99" s="689" t="s">
        <v>1099</v>
      </c>
      <c r="I99" s="253"/>
      <c r="J99" s="423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423"/>
      <c r="V99" s="423"/>
      <c r="W99" s="423"/>
      <c r="X99" s="423"/>
      <c r="Y99" s="423"/>
      <c r="Z99" s="423"/>
      <c r="AA99" s="423"/>
      <c r="AB99" s="423"/>
      <c r="AC99" s="423"/>
      <c r="AD99" s="832"/>
      <c r="AE99" s="543"/>
      <c r="AF99" s="543"/>
      <c r="AG99" s="539"/>
      <c r="AH99" s="539"/>
      <c r="AI99" s="539"/>
      <c r="AJ99" s="539"/>
      <c r="AK99" s="539"/>
      <c r="AL99" s="539"/>
      <c r="AM99" s="539"/>
    </row>
    <row r="100" spans="1:39" s="534" customFormat="1" ht="12.75" customHeight="1">
      <c r="A100" s="884">
        <v>154</v>
      </c>
      <c r="B100" s="847" t="s">
        <v>148</v>
      </c>
      <c r="C100" s="847" t="s">
        <v>156</v>
      </c>
      <c r="D100" s="847">
        <v>2015</v>
      </c>
      <c r="E100" s="847"/>
      <c r="F100" s="929" t="s">
        <v>345</v>
      </c>
      <c r="G100" s="786" t="s">
        <v>347</v>
      </c>
      <c r="H100" s="689" t="s">
        <v>1099</v>
      </c>
      <c r="I100" s="253"/>
      <c r="J100" s="12"/>
      <c r="K100" s="12"/>
      <c r="L100" s="423"/>
      <c r="M100" s="423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820"/>
      <c r="AE100" s="539"/>
      <c r="AF100" s="539"/>
      <c r="AG100" s="539"/>
      <c r="AH100" s="539"/>
      <c r="AI100" s="539"/>
      <c r="AJ100" s="539"/>
      <c r="AK100" s="539"/>
      <c r="AL100" s="539"/>
      <c r="AM100" s="539"/>
    </row>
    <row r="101" spans="1:39" s="544" customFormat="1" ht="12.75" customHeight="1">
      <c r="A101" s="746">
        <v>155</v>
      </c>
      <c r="B101" s="841" t="s">
        <v>148</v>
      </c>
      <c r="C101" s="841" t="s">
        <v>156</v>
      </c>
      <c r="D101" s="841">
        <v>2015</v>
      </c>
      <c r="E101" s="841"/>
      <c r="F101" s="919" t="s">
        <v>345</v>
      </c>
      <c r="G101" s="745" t="s">
        <v>348</v>
      </c>
      <c r="H101" s="689" t="s">
        <v>1099</v>
      </c>
      <c r="I101" s="253"/>
      <c r="J101" s="12"/>
      <c r="K101" s="12"/>
      <c r="L101" s="12"/>
      <c r="M101" s="12"/>
      <c r="N101" s="423"/>
      <c r="O101" s="423"/>
      <c r="P101" s="423"/>
      <c r="Q101" s="423"/>
      <c r="R101" s="423"/>
      <c r="S101" s="423"/>
      <c r="T101" s="423"/>
      <c r="U101" s="12"/>
      <c r="V101" s="12"/>
      <c r="W101" s="12"/>
      <c r="X101" s="12"/>
      <c r="Y101" s="12"/>
      <c r="Z101" s="12"/>
      <c r="AA101" s="12"/>
      <c r="AB101" s="12"/>
      <c r="AC101" s="12"/>
      <c r="AD101" s="820"/>
      <c r="AE101" s="539"/>
      <c r="AF101" s="539"/>
      <c r="AG101" s="539"/>
      <c r="AH101" s="539"/>
      <c r="AI101" s="539"/>
      <c r="AJ101" s="539"/>
      <c r="AK101" s="539"/>
      <c r="AL101" s="539"/>
      <c r="AM101" s="539"/>
    </row>
    <row r="102" spans="1:32" s="539" customFormat="1" ht="12.75" customHeight="1">
      <c r="A102" s="746">
        <v>158</v>
      </c>
      <c r="B102" s="841" t="s">
        <v>148</v>
      </c>
      <c r="C102" s="841" t="s">
        <v>156</v>
      </c>
      <c r="D102" s="841">
        <v>2015</v>
      </c>
      <c r="E102" s="841"/>
      <c r="F102" s="919" t="s">
        <v>349</v>
      </c>
      <c r="G102" s="745" t="s">
        <v>350</v>
      </c>
      <c r="H102" s="689" t="s">
        <v>1099</v>
      </c>
      <c r="I102" s="253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423"/>
      <c r="V102" s="423"/>
      <c r="W102" s="423"/>
      <c r="X102" s="423"/>
      <c r="Y102" s="423"/>
      <c r="Z102" s="423"/>
      <c r="AA102" s="423"/>
      <c r="AB102" s="423"/>
      <c r="AC102" s="423"/>
      <c r="AD102" s="832"/>
      <c r="AE102" s="543"/>
      <c r="AF102" s="543"/>
    </row>
    <row r="103" spans="1:30" s="539" customFormat="1" ht="12.75" customHeight="1">
      <c r="A103" s="746">
        <v>175</v>
      </c>
      <c r="B103" s="841" t="s">
        <v>357</v>
      </c>
      <c r="C103" s="841" t="s">
        <v>156</v>
      </c>
      <c r="D103" s="841">
        <v>2015</v>
      </c>
      <c r="E103" s="746"/>
      <c r="F103" s="919" t="s">
        <v>358</v>
      </c>
      <c r="G103" s="745" t="s">
        <v>359</v>
      </c>
      <c r="H103" s="689" t="s">
        <v>1099</v>
      </c>
      <c r="I103" s="253"/>
      <c r="J103" s="12"/>
      <c r="K103" s="10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820"/>
    </row>
    <row r="104" spans="1:39" s="544" customFormat="1" ht="12.75" customHeight="1">
      <c r="A104" s="746">
        <v>177</v>
      </c>
      <c r="B104" s="841" t="s">
        <v>357</v>
      </c>
      <c r="C104" s="841" t="s">
        <v>156</v>
      </c>
      <c r="D104" s="841">
        <v>2015</v>
      </c>
      <c r="E104" s="746"/>
      <c r="F104" s="919" t="s">
        <v>360</v>
      </c>
      <c r="G104" s="745" t="s">
        <v>361</v>
      </c>
      <c r="H104" s="689" t="s">
        <v>1099</v>
      </c>
      <c r="I104" s="253"/>
      <c r="J104" s="12"/>
      <c r="K104" s="12"/>
      <c r="L104" s="10"/>
      <c r="M104" s="10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820"/>
      <c r="AE104" s="539"/>
      <c r="AF104" s="539"/>
      <c r="AG104" s="539"/>
      <c r="AH104" s="539"/>
      <c r="AI104" s="539"/>
      <c r="AJ104" s="539"/>
      <c r="AK104" s="539"/>
      <c r="AL104" s="539"/>
      <c r="AM104" s="540"/>
    </row>
    <row r="105" spans="1:32" s="544" customFormat="1" ht="12.75" customHeight="1">
      <c r="A105" s="884">
        <v>180</v>
      </c>
      <c r="B105" s="847" t="s">
        <v>357</v>
      </c>
      <c r="C105" s="847" t="s">
        <v>156</v>
      </c>
      <c r="D105" s="847">
        <v>2015</v>
      </c>
      <c r="E105" s="884"/>
      <c r="F105" s="929" t="s">
        <v>362</v>
      </c>
      <c r="G105" s="786" t="s">
        <v>363</v>
      </c>
      <c r="H105" s="689" t="s">
        <v>1099</v>
      </c>
      <c r="I105" s="12"/>
      <c r="J105" s="12"/>
      <c r="K105" s="10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820"/>
      <c r="AE105" s="539"/>
      <c r="AF105" s="539"/>
    </row>
    <row r="106" spans="1:32" s="539" customFormat="1" ht="12.75" customHeight="1">
      <c r="A106" s="746">
        <v>181</v>
      </c>
      <c r="B106" s="841" t="s">
        <v>357</v>
      </c>
      <c r="C106" s="841" t="s">
        <v>156</v>
      </c>
      <c r="D106" s="841">
        <v>2015</v>
      </c>
      <c r="E106" s="746"/>
      <c r="F106" s="919" t="s">
        <v>364</v>
      </c>
      <c r="G106" s="745" t="s">
        <v>365</v>
      </c>
      <c r="H106" s="689" t="s">
        <v>1099</v>
      </c>
      <c r="I106" s="20"/>
      <c r="J106" s="12"/>
      <c r="K106" s="12"/>
      <c r="L106" s="10"/>
      <c r="M106" s="10"/>
      <c r="N106" s="12"/>
      <c r="O106" s="12"/>
      <c r="P106" s="12"/>
      <c r="Q106" s="12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"/>
      <c r="AD106" s="821"/>
      <c r="AE106" s="544"/>
      <c r="AF106" s="544"/>
    </row>
    <row r="107" spans="1:30" s="539" customFormat="1" ht="12.75" customHeight="1">
      <c r="A107" s="746">
        <v>186</v>
      </c>
      <c r="B107" s="841" t="s">
        <v>357</v>
      </c>
      <c r="C107" s="841" t="s">
        <v>156</v>
      </c>
      <c r="D107" s="841">
        <v>2015</v>
      </c>
      <c r="E107" s="746"/>
      <c r="F107" s="919" t="s">
        <v>366</v>
      </c>
      <c r="G107" s="745" t="s">
        <v>367</v>
      </c>
      <c r="H107" s="689" t="s">
        <v>1099</v>
      </c>
      <c r="I107" s="258"/>
      <c r="J107" s="12"/>
      <c r="K107" s="12"/>
      <c r="L107" s="12"/>
      <c r="M107" s="12"/>
      <c r="N107" s="10"/>
      <c r="O107" s="10"/>
      <c r="P107" s="10"/>
      <c r="Q107" s="10"/>
      <c r="R107" s="10"/>
      <c r="S107" s="10"/>
      <c r="T107" s="10"/>
      <c r="U107" s="12"/>
      <c r="V107" s="12"/>
      <c r="W107" s="12"/>
      <c r="X107" s="12"/>
      <c r="Y107" s="12"/>
      <c r="Z107" s="12"/>
      <c r="AA107" s="12"/>
      <c r="AB107" s="12"/>
      <c r="AC107" s="12"/>
      <c r="AD107" s="820"/>
    </row>
    <row r="108" spans="1:38" s="539" customFormat="1" ht="12.75" customHeight="1">
      <c r="A108" s="746">
        <v>187</v>
      </c>
      <c r="B108" s="841" t="s">
        <v>357</v>
      </c>
      <c r="C108" s="841" t="s">
        <v>156</v>
      </c>
      <c r="D108" s="841">
        <v>2015</v>
      </c>
      <c r="E108" s="746"/>
      <c r="F108" s="919" t="s">
        <v>366</v>
      </c>
      <c r="G108" s="745" t="s">
        <v>368</v>
      </c>
      <c r="H108" s="689" t="s">
        <v>1099</v>
      </c>
      <c r="I108" s="258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820"/>
      <c r="AG108" s="544"/>
      <c r="AH108" s="544"/>
      <c r="AI108" s="544"/>
      <c r="AJ108" s="544"/>
      <c r="AK108" s="544"/>
      <c r="AL108" s="544"/>
    </row>
    <row r="109" spans="1:39" s="534" customFormat="1" ht="12.75" customHeight="1">
      <c r="A109" s="884" t="s">
        <v>371</v>
      </c>
      <c r="B109" s="847" t="s">
        <v>357</v>
      </c>
      <c r="C109" s="847" t="s">
        <v>156</v>
      </c>
      <c r="D109" s="847">
        <v>2015</v>
      </c>
      <c r="E109" s="884"/>
      <c r="F109" s="929" t="s">
        <v>369</v>
      </c>
      <c r="G109" s="786" t="s">
        <v>370</v>
      </c>
      <c r="H109" s="689" t="s">
        <v>1099</v>
      </c>
      <c r="I109" s="258"/>
      <c r="J109" s="20"/>
      <c r="K109" s="10"/>
      <c r="L109" s="12"/>
      <c r="M109" s="12"/>
      <c r="N109" s="12"/>
      <c r="O109" s="12"/>
      <c r="P109" s="12"/>
      <c r="Q109" s="12"/>
      <c r="R109" s="12"/>
      <c r="S109" s="12"/>
      <c r="T109" s="12"/>
      <c r="U109" s="10"/>
      <c r="V109" s="10"/>
      <c r="W109" s="10"/>
      <c r="X109" s="10"/>
      <c r="Y109" s="10"/>
      <c r="Z109" s="10"/>
      <c r="AA109" s="10"/>
      <c r="AB109" s="10"/>
      <c r="AC109" s="10"/>
      <c r="AD109" s="821"/>
      <c r="AE109" s="544"/>
      <c r="AF109" s="544"/>
      <c r="AG109" s="539"/>
      <c r="AH109" s="539"/>
      <c r="AI109" s="539"/>
      <c r="AJ109" s="539"/>
      <c r="AK109" s="539"/>
      <c r="AL109" s="539"/>
      <c r="AM109" s="539"/>
    </row>
    <row r="110" spans="1:39" s="534" customFormat="1" ht="12.75" customHeight="1">
      <c r="A110" s="746" t="s">
        <v>373</v>
      </c>
      <c r="B110" s="841" t="s">
        <v>357</v>
      </c>
      <c r="C110" s="841" t="s">
        <v>156</v>
      </c>
      <c r="D110" s="841">
        <v>2015</v>
      </c>
      <c r="E110" s="746"/>
      <c r="F110" s="919" t="s">
        <v>372</v>
      </c>
      <c r="G110" s="745" t="s">
        <v>374</v>
      </c>
      <c r="H110" s="689" t="s">
        <v>1099</v>
      </c>
      <c r="I110" s="528"/>
      <c r="J110" s="12"/>
      <c r="K110" s="12"/>
      <c r="L110" s="10"/>
      <c r="M110" s="10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820"/>
      <c r="AE110" s="539"/>
      <c r="AF110" s="539"/>
      <c r="AG110" s="539"/>
      <c r="AH110" s="539"/>
      <c r="AI110" s="539"/>
      <c r="AJ110" s="539"/>
      <c r="AK110" s="539"/>
      <c r="AL110" s="539"/>
      <c r="AM110" s="544"/>
    </row>
    <row r="111" spans="1:39" s="539" customFormat="1" ht="12.75" customHeight="1">
      <c r="A111" s="746" t="s">
        <v>375</v>
      </c>
      <c r="B111" s="841" t="s">
        <v>357</v>
      </c>
      <c r="C111" s="841" t="s">
        <v>156</v>
      </c>
      <c r="D111" s="841">
        <v>2015</v>
      </c>
      <c r="E111" s="746"/>
      <c r="F111" s="919" t="s">
        <v>376</v>
      </c>
      <c r="G111" s="745" t="s">
        <v>377</v>
      </c>
      <c r="H111" s="689" t="s">
        <v>1099</v>
      </c>
      <c r="I111" s="258"/>
      <c r="J111" s="12"/>
      <c r="K111" s="20"/>
      <c r="L111" s="12"/>
      <c r="M111" s="12"/>
      <c r="N111" s="10"/>
      <c r="O111" s="10"/>
      <c r="P111" s="10"/>
      <c r="Q111" s="10"/>
      <c r="R111" s="10"/>
      <c r="S111" s="10"/>
      <c r="T111" s="10"/>
      <c r="U111" s="12"/>
      <c r="V111" s="12"/>
      <c r="W111" s="12"/>
      <c r="X111" s="12"/>
      <c r="Y111" s="12"/>
      <c r="Z111" s="12"/>
      <c r="AA111" s="12"/>
      <c r="AB111" s="12"/>
      <c r="AC111" s="12"/>
      <c r="AD111" s="820"/>
      <c r="AM111" s="544"/>
    </row>
    <row r="112" spans="1:32" s="544" customFormat="1" ht="12.75" customHeight="1">
      <c r="A112" s="884">
        <v>198</v>
      </c>
      <c r="B112" s="847" t="s">
        <v>357</v>
      </c>
      <c r="C112" s="847" t="s">
        <v>156</v>
      </c>
      <c r="D112" s="847">
        <v>2015</v>
      </c>
      <c r="E112" s="884"/>
      <c r="F112" s="929" t="s">
        <v>378</v>
      </c>
      <c r="G112" s="786" t="s">
        <v>379</v>
      </c>
      <c r="H112" s="689" t="s">
        <v>1099</v>
      </c>
      <c r="I112" s="12"/>
      <c r="J112" s="8"/>
      <c r="K112" s="12"/>
      <c r="L112" s="20"/>
      <c r="M112" s="20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820"/>
      <c r="AE112" s="539"/>
      <c r="AF112" s="539"/>
    </row>
    <row r="113" spans="1:39" s="540" customFormat="1" ht="12.75" customHeight="1">
      <c r="A113" s="746">
        <v>200</v>
      </c>
      <c r="B113" s="841" t="s">
        <v>357</v>
      </c>
      <c r="C113" s="841" t="s">
        <v>156</v>
      </c>
      <c r="D113" s="841">
        <v>2015</v>
      </c>
      <c r="E113" s="746"/>
      <c r="F113" s="919" t="s">
        <v>362</v>
      </c>
      <c r="G113" s="850" t="s">
        <v>380</v>
      </c>
      <c r="H113" s="689" t="s">
        <v>1099</v>
      </c>
      <c r="I113" s="255"/>
      <c r="J113" s="8"/>
      <c r="K113" s="8"/>
      <c r="L113" s="20"/>
      <c r="M113" s="20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820"/>
      <c r="AE113" s="539"/>
      <c r="AF113" s="539"/>
      <c r="AG113" s="539"/>
      <c r="AH113" s="539"/>
      <c r="AI113" s="539"/>
      <c r="AJ113" s="539"/>
      <c r="AK113" s="539"/>
      <c r="AL113" s="539"/>
      <c r="AM113" s="539"/>
    </row>
    <row r="114" spans="1:30" s="539" customFormat="1" ht="12.75" customHeight="1">
      <c r="A114" s="746" t="s">
        <v>381</v>
      </c>
      <c r="B114" s="841" t="s">
        <v>357</v>
      </c>
      <c r="C114" s="841" t="s">
        <v>156</v>
      </c>
      <c r="D114" s="841">
        <v>2015</v>
      </c>
      <c r="E114" s="746"/>
      <c r="F114" s="919" t="s">
        <v>382</v>
      </c>
      <c r="G114" s="745" t="s">
        <v>383</v>
      </c>
      <c r="H114" s="689" t="s">
        <v>1099</v>
      </c>
      <c r="I114" s="28"/>
      <c r="J114" s="8"/>
      <c r="K114" s="12"/>
      <c r="L114" s="12"/>
      <c r="M114" s="12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12"/>
      <c r="Y114" s="12"/>
      <c r="Z114" s="12"/>
      <c r="AA114" s="12"/>
      <c r="AB114" s="12"/>
      <c r="AC114" s="12"/>
      <c r="AD114" s="820"/>
    </row>
    <row r="115" spans="1:39" s="539" customFormat="1" ht="12.75" customHeight="1">
      <c r="A115" s="746">
        <v>204</v>
      </c>
      <c r="B115" s="841" t="s">
        <v>357</v>
      </c>
      <c r="C115" s="841" t="s">
        <v>156</v>
      </c>
      <c r="D115" s="841">
        <v>2015</v>
      </c>
      <c r="E115" s="746"/>
      <c r="F115" s="919" t="s">
        <v>384</v>
      </c>
      <c r="G115" s="745" t="s">
        <v>385</v>
      </c>
      <c r="H115" s="689" t="s">
        <v>1099</v>
      </c>
      <c r="I115" s="255"/>
      <c r="J115" s="8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820"/>
      <c r="AG115" s="540"/>
      <c r="AH115" s="540"/>
      <c r="AI115" s="540"/>
      <c r="AJ115" s="540"/>
      <c r="AK115" s="540"/>
      <c r="AL115" s="540"/>
      <c r="AM115" s="544"/>
    </row>
    <row r="116" spans="1:30" s="539" customFormat="1" ht="12.75" customHeight="1">
      <c r="A116" s="746">
        <v>208</v>
      </c>
      <c r="B116" s="841" t="s">
        <v>357</v>
      </c>
      <c r="C116" s="841" t="s">
        <v>156</v>
      </c>
      <c r="D116" s="841">
        <v>2015</v>
      </c>
      <c r="E116" s="746"/>
      <c r="F116" s="919" t="s">
        <v>386</v>
      </c>
      <c r="G116" s="745" t="s">
        <v>387</v>
      </c>
      <c r="H116" s="689" t="s">
        <v>1099</v>
      </c>
      <c r="I116" s="255"/>
      <c r="J116" s="8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820"/>
    </row>
    <row r="117" spans="1:39" s="534" customFormat="1" ht="12.75" customHeight="1">
      <c r="A117" s="746">
        <v>209</v>
      </c>
      <c r="B117" s="841" t="s">
        <v>357</v>
      </c>
      <c r="C117" s="841" t="s">
        <v>156</v>
      </c>
      <c r="D117" s="841">
        <v>2015</v>
      </c>
      <c r="E117" s="746"/>
      <c r="F117" s="919" t="s">
        <v>388</v>
      </c>
      <c r="G117" s="745" t="s">
        <v>389</v>
      </c>
      <c r="H117" s="689" t="s">
        <v>1099</v>
      </c>
      <c r="I117" s="255"/>
      <c r="J117" s="7"/>
      <c r="K117" s="12"/>
      <c r="L117" s="513"/>
      <c r="M117" s="513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820"/>
      <c r="AE117" s="539"/>
      <c r="AF117" s="539"/>
      <c r="AG117" s="539"/>
      <c r="AH117" s="539"/>
      <c r="AI117" s="539"/>
      <c r="AJ117" s="539"/>
      <c r="AK117" s="539"/>
      <c r="AL117" s="539"/>
      <c r="AM117" s="539"/>
    </row>
    <row r="118" spans="1:39" s="544" customFormat="1" ht="12.75" customHeight="1">
      <c r="A118" s="746">
        <v>210</v>
      </c>
      <c r="B118" s="841" t="s">
        <v>357</v>
      </c>
      <c r="C118" s="841" t="s">
        <v>156</v>
      </c>
      <c r="D118" s="841">
        <v>2015</v>
      </c>
      <c r="E118" s="746"/>
      <c r="F118" s="919" t="s">
        <v>388</v>
      </c>
      <c r="G118" s="745" t="s">
        <v>390</v>
      </c>
      <c r="H118" s="689" t="s">
        <v>1099</v>
      </c>
      <c r="I118" s="255"/>
      <c r="J118" s="7"/>
      <c r="K118" s="12"/>
      <c r="L118" s="12"/>
      <c r="M118" s="12"/>
      <c r="N118" s="513"/>
      <c r="O118" s="513"/>
      <c r="P118" s="513"/>
      <c r="Q118" s="513"/>
      <c r="R118" s="513"/>
      <c r="S118" s="513"/>
      <c r="T118" s="513"/>
      <c r="U118" s="12"/>
      <c r="V118" s="12"/>
      <c r="W118" s="12"/>
      <c r="X118" s="12"/>
      <c r="Y118" s="12"/>
      <c r="Z118" s="12"/>
      <c r="AA118" s="12"/>
      <c r="AB118" s="12"/>
      <c r="AC118" s="12"/>
      <c r="AD118" s="820"/>
      <c r="AE118" s="539"/>
      <c r="AF118" s="539"/>
      <c r="AG118" s="539"/>
      <c r="AH118" s="539"/>
      <c r="AI118" s="539"/>
      <c r="AJ118" s="539"/>
      <c r="AK118" s="539"/>
      <c r="AL118" s="539"/>
      <c r="AM118" s="539"/>
    </row>
    <row r="119" spans="1:30" s="539" customFormat="1" ht="12.75" customHeight="1">
      <c r="A119" s="746">
        <v>213</v>
      </c>
      <c r="B119" s="841" t="s">
        <v>357</v>
      </c>
      <c r="C119" s="841" t="s">
        <v>156</v>
      </c>
      <c r="D119" s="841">
        <v>2015</v>
      </c>
      <c r="E119" s="746"/>
      <c r="F119" s="919" t="s">
        <v>391</v>
      </c>
      <c r="G119" s="745" t="s">
        <v>392</v>
      </c>
      <c r="H119" s="689" t="s">
        <v>1099</v>
      </c>
      <c r="I119" s="255"/>
      <c r="J119" s="7"/>
      <c r="K119" s="28"/>
      <c r="L119" s="12"/>
      <c r="M119" s="12"/>
      <c r="N119" s="10"/>
      <c r="O119" s="10"/>
      <c r="P119" s="10"/>
      <c r="Q119" s="10"/>
      <c r="R119" s="10"/>
      <c r="S119" s="10"/>
      <c r="T119" s="10"/>
      <c r="U119" s="12"/>
      <c r="V119" s="12"/>
      <c r="W119" s="12"/>
      <c r="X119" s="12"/>
      <c r="Y119" s="12"/>
      <c r="Z119" s="12"/>
      <c r="AA119" s="12"/>
      <c r="AB119" s="12"/>
      <c r="AC119" s="12"/>
      <c r="AD119" s="820"/>
    </row>
    <row r="120" spans="1:39" s="544" customFormat="1" ht="12.75" customHeight="1">
      <c r="A120" s="746">
        <v>215</v>
      </c>
      <c r="B120" s="841" t="s">
        <v>357</v>
      </c>
      <c r="C120" s="841" t="s">
        <v>156</v>
      </c>
      <c r="D120" s="841">
        <v>2015</v>
      </c>
      <c r="E120" s="841"/>
      <c r="F120" s="919" t="s">
        <v>393</v>
      </c>
      <c r="G120" s="745" t="s">
        <v>394</v>
      </c>
      <c r="H120" s="689" t="s">
        <v>1099</v>
      </c>
      <c r="I120" s="255"/>
      <c r="J120" s="7"/>
      <c r="K120" s="12"/>
      <c r="L120" s="28"/>
      <c r="M120" s="28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820"/>
      <c r="AE120" s="539"/>
      <c r="AF120" s="539"/>
      <c r="AM120" s="539"/>
    </row>
    <row r="121" spans="1:32" s="539" customFormat="1" ht="12.75" customHeight="1">
      <c r="A121" s="876">
        <v>216</v>
      </c>
      <c r="B121" s="841" t="s">
        <v>357</v>
      </c>
      <c r="C121" s="841" t="s">
        <v>156</v>
      </c>
      <c r="D121" s="841">
        <v>2015</v>
      </c>
      <c r="E121" s="841"/>
      <c r="F121" s="920" t="s">
        <v>395</v>
      </c>
      <c r="G121" s="1141" t="s">
        <v>396</v>
      </c>
      <c r="H121" s="689" t="s">
        <v>1099</v>
      </c>
      <c r="I121" s="255"/>
      <c r="J121" s="7"/>
      <c r="K121" s="12"/>
      <c r="L121" s="12"/>
      <c r="M121" s="12"/>
      <c r="N121" s="28"/>
      <c r="O121" s="28"/>
      <c r="P121" s="28"/>
      <c r="Q121" s="28"/>
      <c r="R121" s="28"/>
      <c r="S121" s="28"/>
      <c r="T121" s="28"/>
      <c r="U121" s="10"/>
      <c r="V121" s="10"/>
      <c r="W121" s="10"/>
      <c r="X121" s="10"/>
      <c r="Y121" s="10"/>
      <c r="Z121" s="10"/>
      <c r="AA121" s="10"/>
      <c r="AB121" s="10"/>
      <c r="AC121" s="10"/>
      <c r="AD121" s="821"/>
      <c r="AE121" s="544"/>
      <c r="AF121" s="544"/>
    </row>
    <row r="122" spans="1:39" s="544" customFormat="1" ht="12.75" customHeight="1">
      <c r="A122" s="884" t="s">
        <v>399</v>
      </c>
      <c r="B122" s="847" t="s">
        <v>357</v>
      </c>
      <c r="C122" s="847" t="s">
        <v>156</v>
      </c>
      <c r="D122" s="847">
        <v>2015</v>
      </c>
      <c r="E122" s="847"/>
      <c r="F122" s="929" t="s">
        <v>397</v>
      </c>
      <c r="G122" s="786" t="s">
        <v>398</v>
      </c>
      <c r="H122" s="689" t="s">
        <v>1099</v>
      </c>
      <c r="I122" s="255"/>
      <c r="J122" s="7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28"/>
      <c r="V122" s="12"/>
      <c r="W122" s="12"/>
      <c r="X122" s="12"/>
      <c r="Y122" s="12"/>
      <c r="Z122" s="12"/>
      <c r="AA122" s="12"/>
      <c r="AB122" s="12"/>
      <c r="AC122" s="12"/>
      <c r="AD122" s="820"/>
      <c r="AE122" s="539"/>
      <c r="AF122" s="539"/>
      <c r="AG122" s="539"/>
      <c r="AH122" s="539"/>
      <c r="AI122" s="539"/>
      <c r="AJ122" s="539"/>
      <c r="AK122" s="539"/>
      <c r="AL122" s="539"/>
      <c r="AM122" s="539"/>
    </row>
    <row r="123" spans="1:39" s="544" customFormat="1" ht="12.75" customHeight="1">
      <c r="A123" s="746">
        <v>221</v>
      </c>
      <c r="B123" s="841" t="s">
        <v>357</v>
      </c>
      <c r="C123" s="841" t="s">
        <v>156</v>
      </c>
      <c r="D123" s="841">
        <v>2015</v>
      </c>
      <c r="E123" s="841"/>
      <c r="F123" s="919" t="s">
        <v>401</v>
      </c>
      <c r="G123" s="745" t="s">
        <v>402</v>
      </c>
      <c r="H123" s="689" t="s">
        <v>1099</v>
      </c>
      <c r="I123" s="255"/>
      <c r="J123" s="7"/>
      <c r="K123" s="12"/>
      <c r="L123" s="12"/>
      <c r="M123" s="12"/>
      <c r="N123" s="10"/>
      <c r="O123" s="10"/>
      <c r="P123" s="10"/>
      <c r="Q123" s="10"/>
      <c r="R123" s="10"/>
      <c r="S123" s="10"/>
      <c r="T123" s="10"/>
      <c r="U123" s="12"/>
      <c r="V123" s="12"/>
      <c r="W123" s="12"/>
      <c r="X123" s="12"/>
      <c r="Y123" s="12"/>
      <c r="Z123" s="12"/>
      <c r="AA123" s="12"/>
      <c r="AB123" s="12"/>
      <c r="AC123" s="12"/>
      <c r="AD123" s="820"/>
      <c r="AE123" s="539"/>
      <c r="AF123" s="539"/>
      <c r="AG123" s="539"/>
      <c r="AH123" s="539"/>
      <c r="AI123" s="539"/>
      <c r="AJ123" s="539"/>
      <c r="AK123" s="539"/>
      <c r="AL123" s="539"/>
      <c r="AM123" s="539"/>
    </row>
    <row r="124" spans="1:39" s="544" customFormat="1" ht="12.75" customHeight="1">
      <c r="A124" s="746">
        <v>222</v>
      </c>
      <c r="B124" s="841" t="s">
        <v>357</v>
      </c>
      <c r="C124" s="841" t="s">
        <v>156</v>
      </c>
      <c r="D124" s="841">
        <v>2015</v>
      </c>
      <c r="E124" s="841"/>
      <c r="F124" s="919" t="s">
        <v>401</v>
      </c>
      <c r="G124" s="745" t="s">
        <v>402</v>
      </c>
      <c r="H124" s="689" t="s">
        <v>1099</v>
      </c>
      <c r="I124" s="255"/>
      <c r="J124" s="7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820"/>
      <c r="AE124" s="539"/>
      <c r="AF124" s="539"/>
      <c r="AM124" s="539"/>
    </row>
    <row r="125" spans="1:30" s="539" customFormat="1" ht="12.75" customHeight="1">
      <c r="A125" s="746">
        <v>228</v>
      </c>
      <c r="B125" s="841" t="s">
        <v>357</v>
      </c>
      <c r="C125" s="841" t="s">
        <v>156</v>
      </c>
      <c r="D125" s="841">
        <v>2015</v>
      </c>
      <c r="E125" s="841"/>
      <c r="F125" s="919" t="s">
        <v>404</v>
      </c>
      <c r="G125" s="745" t="s">
        <v>405</v>
      </c>
      <c r="H125" s="689" t="s">
        <v>1099</v>
      </c>
      <c r="I125" s="255"/>
      <c r="J125" s="7"/>
      <c r="K125" s="16"/>
      <c r="L125" s="12"/>
      <c r="M125" s="12"/>
      <c r="N125" s="20"/>
      <c r="O125" s="20"/>
      <c r="P125" s="20"/>
      <c r="Q125" s="20"/>
      <c r="R125" s="20"/>
      <c r="S125" s="20"/>
      <c r="T125" s="20"/>
      <c r="U125" s="12"/>
      <c r="V125" s="12"/>
      <c r="W125" s="12"/>
      <c r="X125" s="12"/>
      <c r="Y125" s="12"/>
      <c r="Z125" s="12"/>
      <c r="AA125" s="12"/>
      <c r="AB125" s="12"/>
      <c r="AC125" s="12"/>
      <c r="AD125" s="820"/>
    </row>
    <row r="126" spans="1:39" s="544" customFormat="1" ht="12.75" customHeight="1">
      <c r="A126" s="746">
        <v>235</v>
      </c>
      <c r="B126" s="841" t="s">
        <v>148</v>
      </c>
      <c r="C126" s="841" t="s">
        <v>156</v>
      </c>
      <c r="D126" s="841">
        <v>2015</v>
      </c>
      <c r="E126" s="746"/>
      <c r="F126" s="919" t="s">
        <v>411</v>
      </c>
      <c r="G126" s="745" t="s">
        <v>412</v>
      </c>
      <c r="H126" s="689" t="s">
        <v>1099</v>
      </c>
      <c r="I126" s="252"/>
      <c r="J126" s="7"/>
      <c r="K126" s="12"/>
      <c r="L126" s="8"/>
      <c r="M126" s="8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820"/>
      <c r="AE126" s="539"/>
      <c r="AF126" s="539"/>
      <c r="AG126" s="539"/>
      <c r="AH126" s="539"/>
      <c r="AI126" s="539"/>
      <c r="AJ126" s="539"/>
      <c r="AK126" s="539"/>
      <c r="AL126" s="539"/>
      <c r="AM126" s="539"/>
    </row>
    <row r="127" spans="1:39" s="539" customFormat="1" ht="12.75" customHeight="1">
      <c r="A127" s="746">
        <v>236</v>
      </c>
      <c r="B127" s="841" t="s">
        <v>148</v>
      </c>
      <c r="C127" s="841" t="s">
        <v>156</v>
      </c>
      <c r="D127" s="841">
        <v>2015</v>
      </c>
      <c r="E127" s="746"/>
      <c r="F127" s="919" t="s">
        <v>413</v>
      </c>
      <c r="G127" s="745" t="s">
        <v>414</v>
      </c>
      <c r="H127" s="689" t="s">
        <v>1099</v>
      </c>
      <c r="I127" s="262"/>
      <c r="J127" s="525"/>
      <c r="K127" s="427"/>
      <c r="L127" s="8"/>
      <c r="M127" s="8"/>
      <c r="N127" s="8"/>
      <c r="O127" s="8"/>
      <c r="P127" s="8"/>
      <c r="Q127" s="8"/>
      <c r="R127" s="8"/>
      <c r="S127" s="8"/>
      <c r="T127" s="8"/>
      <c r="U127" s="12"/>
      <c r="V127" s="12"/>
      <c r="W127" s="12"/>
      <c r="X127" s="12"/>
      <c r="Y127" s="12"/>
      <c r="Z127" s="12"/>
      <c r="AA127" s="12"/>
      <c r="AB127" s="12"/>
      <c r="AC127" s="12"/>
      <c r="AD127" s="820"/>
      <c r="AG127" s="535"/>
      <c r="AH127" s="535"/>
      <c r="AI127" s="535"/>
      <c r="AJ127" s="535"/>
      <c r="AK127" s="535"/>
      <c r="AL127" s="535"/>
      <c r="AM127" s="544"/>
    </row>
    <row r="128" spans="1:39" s="539" customFormat="1" ht="12.75" customHeight="1">
      <c r="A128" s="746">
        <v>238</v>
      </c>
      <c r="B128" s="841" t="s">
        <v>148</v>
      </c>
      <c r="C128" s="841" t="s">
        <v>156</v>
      </c>
      <c r="D128" s="841">
        <v>2015</v>
      </c>
      <c r="E128" s="746"/>
      <c r="F128" s="919" t="s">
        <v>415</v>
      </c>
      <c r="G128" s="745" t="s">
        <v>416</v>
      </c>
      <c r="H128" s="689" t="s">
        <v>1099</v>
      </c>
      <c r="I128" s="12"/>
      <c r="J128" s="7"/>
      <c r="K128" s="10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8"/>
      <c r="AA128" s="8"/>
      <c r="AB128" s="8"/>
      <c r="AC128" s="8"/>
      <c r="AD128" s="831"/>
      <c r="AE128" s="535"/>
      <c r="AF128" s="535"/>
      <c r="AM128" s="544"/>
    </row>
    <row r="129" spans="1:30" s="539" customFormat="1" ht="12.75" customHeight="1">
      <c r="A129" s="746" t="s">
        <v>419</v>
      </c>
      <c r="B129" s="841" t="s">
        <v>148</v>
      </c>
      <c r="C129" s="841" t="s">
        <v>156</v>
      </c>
      <c r="D129" s="841">
        <v>2015</v>
      </c>
      <c r="E129" s="746"/>
      <c r="F129" s="919" t="s">
        <v>417</v>
      </c>
      <c r="G129" s="745" t="s">
        <v>418</v>
      </c>
      <c r="H129" s="689" t="s">
        <v>1099</v>
      </c>
      <c r="I129" s="253"/>
      <c r="J129" s="7"/>
      <c r="K129" s="20"/>
      <c r="L129" s="10"/>
      <c r="M129" s="10"/>
      <c r="N129" s="12"/>
      <c r="O129" s="12"/>
      <c r="P129" s="12"/>
      <c r="Q129" s="12"/>
      <c r="R129" s="12"/>
      <c r="S129" s="12"/>
      <c r="T129" s="12"/>
      <c r="U129" s="8"/>
      <c r="V129" s="8"/>
      <c r="W129" s="8"/>
      <c r="X129" s="8"/>
      <c r="Y129" s="8"/>
      <c r="Z129" s="12"/>
      <c r="AA129" s="12"/>
      <c r="AB129" s="12"/>
      <c r="AC129" s="12"/>
      <c r="AD129" s="820"/>
    </row>
    <row r="130" spans="1:39" s="534" customFormat="1" ht="12.75" customHeight="1">
      <c r="A130" s="746">
        <v>246</v>
      </c>
      <c r="B130" s="841" t="s">
        <v>148</v>
      </c>
      <c r="C130" s="841" t="s">
        <v>156</v>
      </c>
      <c r="D130" s="841">
        <v>2015</v>
      </c>
      <c r="E130" s="746"/>
      <c r="F130" s="919" t="s">
        <v>420</v>
      </c>
      <c r="G130" s="745" t="s">
        <v>421</v>
      </c>
      <c r="H130" s="689" t="s">
        <v>1099</v>
      </c>
      <c r="I130" s="253"/>
      <c r="J130" s="20"/>
      <c r="K130" s="12"/>
      <c r="L130" s="12"/>
      <c r="M130" s="12"/>
      <c r="N130" s="7"/>
      <c r="O130" s="7"/>
      <c r="P130" s="7"/>
      <c r="Q130" s="7"/>
      <c r="R130" s="7"/>
      <c r="S130" s="7"/>
      <c r="T130" s="7"/>
      <c r="U130" s="10"/>
      <c r="V130" s="10"/>
      <c r="W130" s="10"/>
      <c r="X130" s="10"/>
      <c r="Y130" s="10"/>
      <c r="Z130" s="20"/>
      <c r="AA130" s="20"/>
      <c r="AB130" s="20"/>
      <c r="AC130" s="20"/>
      <c r="AD130" s="833"/>
      <c r="AE130" s="540"/>
      <c r="AF130" s="540"/>
      <c r="AG130" s="539"/>
      <c r="AH130" s="539"/>
      <c r="AI130" s="539"/>
      <c r="AJ130" s="539"/>
      <c r="AK130" s="539"/>
      <c r="AL130" s="539"/>
      <c r="AM130" s="539"/>
    </row>
    <row r="131" spans="1:39" s="544" customFormat="1" ht="12.75" customHeight="1">
      <c r="A131" s="746">
        <v>249</v>
      </c>
      <c r="B131" s="841" t="s">
        <v>148</v>
      </c>
      <c r="C131" s="841" t="s">
        <v>156</v>
      </c>
      <c r="D131" s="841">
        <v>2015</v>
      </c>
      <c r="E131" s="746"/>
      <c r="F131" s="919" t="s">
        <v>422</v>
      </c>
      <c r="G131" s="745" t="s">
        <v>423</v>
      </c>
      <c r="H131" s="689" t="s">
        <v>1099</v>
      </c>
      <c r="I131" s="253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820"/>
      <c r="AE131" s="539"/>
      <c r="AF131" s="539"/>
      <c r="AG131" s="539"/>
      <c r="AH131" s="539"/>
      <c r="AI131" s="539"/>
      <c r="AJ131" s="539"/>
      <c r="AK131" s="539"/>
      <c r="AL131" s="539"/>
      <c r="AM131" s="539"/>
    </row>
    <row r="132" spans="1:39" s="534" customFormat="1" ht="12.75" customHeight="1">
      <c r="A132" s="746">
        <v>251</v>
      </c>
      <c r="B132" s="841" t="s">
        <v>148</v>
      </c>
      <c r="C132" s="841" t="s">
        <v>156</v>
      </c>
      <c r="D132" s="841">
        <v>2015</v>
      </c>
      <c r="E132" s="746"/>
      <c r="F132" s="919" t="s">
        <v>422</v>
      </c>
      <c r="G132" s="745" t="s">
        <v>424</v>
      </c>
      <c r="H132" s="689" t="s">
        <v>1099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820"/>
      <c r="AE132" s="539"/>
      <c r="AF132" s="539"/>
      <c r="AG132" s="544"/>
      <c r="AH132" s="544"/>
      <c r="AI132" s="544"/>
      <c r="AJ132" s="544"/>
      <c r="AK132" s="544"/>
      <c r="AL132" s="544"/>
      <c r="AM132" s="544"/>
    </row>
    <row r="133" spans="1:39" s="544" customFormat="1" ht="12.75" customHeight="1">
      <c r="A133" s="746">
        <v>256</v>
      </c>
      <c r="B133" s="841" t="s">
        <v>148</v>
      </c>
      <c r="C133" s="841" t="s">
        <v>156</v>
      </c>
      <c r="D133" s="841">
        <v>2015</v>
      </c>
      <c r="E133" s="841"/>
      <c r="F133" s="919" t="s">
        <v>425</v>
      </c>
      <c r="G133" s="1141" t="s">
        <v>426</v>
      </c>
      <c r="H133" s="689" t="s">
        <v>1099</v>
      </c>
      <c r="I133" s="253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820"/>
      <c r="AE133" s="539"/>
      <c r="AF133" s="539"/>
      <c r="AG133" s="539"/>
      <c r="AH133" s="539"/>
      <c r="AI133" s="539"/>
      <c r="AJ133" s="539"/>
      <c r="AK133" s="539"/>
      <c r="AL133" s="539"/>
      <c r="AM133" s="539"/>
    </row>
    <row r="134" spans="1:39" s="534" customFormat="1" ht="12.75" customHeight="1">
      <c r="A134" s="746">
        <v>257</v>
      </c>
      <c r="B134" s="841" t="s">
        <v>148</v>
      </c>
      <c r="C134" s="841" t="s">
        <v>156</v>
      </c>
      <c r="D134" s="841">
        <v>2015</v>
      </c>
      <c r="E134" s="746"/>
      <c r="F134" s="919" t="s">
        <v>427</v>
      </c>
      <c r="G134" s="745" t="s">
        <v>428</v>
      </c>
      <c r="H134" s="689" t="s">
        <v>1099</v>
      </c>
      <c r="I134" s="253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820"/>
      <c r="AE134" s="539"/>
      <c r="AF134" s="539"/>
      <c r="AG134" s="539"/>
      <c r="AH134" s="539"/>
      <c r="AI134" s="539"/>
      <c r="AJ134" s="539"/>
      <c r="AK134" s="539"/>
      <c r="AL134" s="539"/>
      <c r="AM134" s="539"/>
    </row>
    <row r="135" spans="1:39" s="539" customFormat="1" ht="12.75" customHeight="1">
      <c r="A135" s="746" t="s">
        <v>429</v>
      </c>
      <c r="B135" s="841" t="s">
        <v>148</v>
      </c>
      <c r="C135" s="841" t="s">
        <v>156</v>
      </c>
      <c r="D135" s="841">
        <v>2015</v>
      </c>
      <c r="E135" s="746"/>
      <c r="F135" s="919" t="s">
        <v>430</v>
      </c>
      <c r="G135" s="745" t="s">
        <v>431</v>
      </c>
      <c r="H135" s="689" t="s">
        <v>1099</v>
      </c>
      <c r="I135" s="253"/>
      <c r="J135" s="12"/>
      <c r="K135" s="12"/>
      <c r="L135" s="20"/>
      <c r="M135" s="20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0"/>
      <c r="AA135" s="10"/>
      <c r="AB135" s="10"/>
      <c r="AC135" s="10"/>
      <c r="AD135" s="821"/>
      <c r="AE135" s="544"/>
      <c r="AF135" s="544"/>
      <c r="AM135" s="544"/>
    </row>
    <row r="136" spans="1:39" s="539" customFormat="1" ht="12.75" customHeight="1">
      <c r="A136" s="746">
        <v>268</v>
      </c>
      <c r="B136" s="841" t="s">
        <v>148</v>
      </c>
      <c r="C136" s="841" t="s">
        <v>156</v>
      </c>
      <c r="D136" s="841">
        <v>2015</v>
      </c>
      <c r="E136" s="746"/>
      <c r="F136" s="919" t="s">
        <v>432</v>
      </c>
      <c r="G136" s="745" t="s">
        <v>392</v>
      </c>
      <c r="H136" s="689" t="s">
        <v>1099</v>
      </c>
      <c r="I136" s="7"/>
      <c r="J136" s="12"/>
      <c r="K136" s="10"/>
      <c r="L136" s="10"/>
      <c r="M136" s="10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820"/>
      <c r="AM136" s="544"/>
    </row>
    <row r="137" spans="1:38" s="539" customFormat="1" ht="12.75" customHeight="1">
      <c r="A137" s="746">
        <v>269</v>
      </c>
      <c r="B137" s="841" t="s">
        <v>148</v>
      </c>
      <c r="C137" s="841" t="s">
        <v>156</v>
      </c>
      <c r="D137" s="841">
        <v>2015</v>
      </c>
      <c r="E137" s="746"/>
      <c r="F137" s="919" t="s">
        <v>434</v>
      </c>
      <c r="G137" s="745" t="s">
        <v>435</v>
      </c>
      <c r="H137" s="689" t="s">
        <v>1099</v>
      </c>
      <c r="I137" s="253"/>
      <c r="J137" s="12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2"/>
      <c r="V137" s="12"/>
      <c r="W137" s="12"/>
      <c r="X137" s="12"/>
      <c r="Y137" s="12"/>
      <c r="Z137" s="12"/>
      <c r="AA137" s="12"/>
      <c r="AB137" s="12"/>
      <c r="AC137" s="12"/>
      <c r="AD137" s="820"/>
      <c r="AG137" s="544"/>
      <c r="AH137" s="544"/>
      <c r="AI137" s="544"/>
      <c r="AJ137" s="544"/>
      <c r="AK137" s="544"/>
      <c r="AL137" s="544"/>
    </row>
    <row r="138" spans="1:38" s="539" customFormat="1" ht="12.75" customHeight="1">
      <c r="A138" s="746">
        <v>270</v>
      </c>
      <c r="B138" s="841" t="s">
        <v>148</v>
      </c>
      <c r="C138" s="841" t="s">
        <v>156</v>
      </c>
      <c r="D138" s="841">
        <v>2015</v>
      </c>
      <c r="E138" s="746"/>
      <c r="F138" s="919" t="s">
        <v>436</v>
      </c>
      <c r="G138" s="745" t="s">
        <v>437</v>
      </c>
      <c r="H138" s="689" t="s">
        <v>1099</v>
      </c>
      <c r="I138" s="253"/>
      <c r="J138" s="12"/>
      <c r="K138" s="12"/>
      <c r="L138" s="10"/>
      <c r="M138" s="10"/>
      <c r="N138" s="10"/>
      <c r="O138" s="10"/>
      <c r="P138" s="10"/>
      <c r="Q138" s="10"/>
      <c r="R138" s="10"/>
      <c r="S138" s="10"/>
      <c r="T138" s="10"/>
      <c r="U138" s="12"/>
      <c r="V138" s="12"/>
      <c r="W138" s="12"/>
      <c r="X138" s="12"/>
      <c r="Y138" s="12"/>
      <c r="Z138" s="10"/>
      <c r="AA138" s="10"/>
      <c r="AB138" s="10"/>
      <c r="AC138" s="10"/>
      <c r="AD138" s="821"/>
      <c r="AE138" s="544"/>
      <c r="AF138" s="544"/>
      <c r="AG138" s="544"/>
      <c r="AH138" s="544"/>
      <c r="AI138" s="544"/>
      <c r="AJ138" s="544"/>
      <c r="AK138" s="544"/>
      <c r="AL138" s="544"/>
    </row>
    <row r="139" spans="1:38" s="539" customFormat="1" ht="12.75" customHeight="1">
      <c r="A139" s="746">
        <v>272</v>
      </c>
      <c r="B139" s="841" t="s">
        <v>148</v>
      </c>
      <c r="C139" s="841" t="s">
        <v>156</v>
      </c>
      <c r="D139" s="841">
        <v>2015</v>
      </c>
      <c r="E139" s="746"/>
      <c r="F139" s="919" t="s">
        <v>434</v>
      </c>
      <c r="G139" s="745" t="s">
        <v>438</v>
      </c>
      <c r="H139" s="689" t="s">
        <v>1099</v>
      </c>
      <c r="I139" s="253"/>
      <c r="J139" s="12"/>
      <c r="K139" s="8"/>
      <c r="L139" s="12"/>
      <c r="M139" s="12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821"/>
      <c r="AE139" s="544"/>
      <c r="AF139" s="544"/>
      <c r="AG139" s="544"/>
      <c r="AH139" s="544"/>
      <c r="AI139" s="544"/>
      <c r="AJ139" s="544"/>
      <c r="AK139" s="544"/>
      <c r="AL139" s="544"/>
    </row>
    <row r="140" spans="1:39" s="539" customFormat="1" ht="12.75" customHeight="1">
      <c r="A140" s="746">
        <v>277</v>
      </c>
      <c r="B140" s="841" t="s">
        <v>148</v>
      </c>
      <c r="C140" s="841" t="s">
        <v>156</v>
      </c>
      <c r="D140" s="841">
        <v>2015</v>
      </c>
      <c r="E140" s="746"/>
      <c r="F140" s="919" t="s">
        <v>439</v>
      </c>
      <c r="G140" s="745" t="s">
        <v>440</v>
      </c>
      <c r="H140" s="689" t="s">
        <v>1099</v>
      </c>
      <c r="I140" s="253"/>
      <c r="J140" s="12"/>
      <c r="K140" s="12"/>
      <c r="L140" s="12"/>
      <c r="M140" s="12"/>
      <c r="N140" s="8"/>
      <c r="O140" s="8"/>
      <c r="P140" s="8"/>
      <c r="Q140" s="8"/>
      <c r="R140" s="8"/>
      <c r="S140" s="8"/>
      <c r="T140" s="8"/>
      <c r="U140" s="10"/>
      <c r="V140" s="10"/>
      <c r="W140" s="10"/>
      <c r="X140" s="10"/>
      <c r="Y140" s="10"/>
      <c r="Z140" s="12"/>
      <c r="AA140" s="12"/>
      <c r="AB140" s="12"/>
      <c r="AC140" s="12"/>
      <c r="AD140" s="820"/>
      <c r="AG140" s="535"/>
      <c r="AH140" s="535"/>
      <c r="AI140" s="535"/>
      <c r="AJ140" s="535"/>
      <c r="AK140" s="535"/>
      <c r="AL140" s="535"/>
      <c r="AM140" s="544"/>
    </row>
    <row r="141" spans="1:30" s="539" customFormat="1" ht="12.75" customHeight="1">
      <c r="A141" s="876">
        <v>282</v>
      </c>
      <c r="B141" s="841" t="s">
        <v>148</v>
      </c>
      <c r="C141" s="841" t="s">
        <v>156</v>
      </c>
      <c r="D141" s="841">
        <v>2015</v>
      </c>
      <c r="E141" s="746"/>
      <c r="F141" s="920" t="s">
        <v>441</v>
      </c>
      <c r="G141" s="661" t="s">
        <v>445</v>
      </c>
      <c r="H141" s="689" t="s">
        <v>1099</v>
      </c>
      <c r="I141" s="257"/>
      <c r="J141" s="12"/>
      <c r="K141" s="10"/>
      <c r="L141" s="10"/>
      <c r="M141" s="10"/>
      <c r="N141" s="12"/>
      <c r="O141" s="12"/>
      <c r="P141" s="12"/>
      <c r="Q141" s="12"/>
      <c r="R141" s="12"/>
      <c r="S141" s="12"/>
      <c r="T141" s="12"/>
      <c r="U141" s="10"/>
      <c r="V141" s="10"/>
      <c r="W141" s="10"/>
      <c r="X141" s="10"/>
      <c r="Y141" s="10"/>
      <c r="Z141" s="12"/>
      <c r="AA141" s="12"/>
      <c r="AB141" s="12"/>
      <c r="AC141" s="12"/>
      <c r="AD141" s="820"/>
    </row>
    <row r="142" spans="1:39" s="534" customFormat="1" ht="12.75" customHeight="1">
      <c r="A142" s="876">
        <v>284</v>
      </c>
      <c r="B142" s="841" t="s">
        <v>148</v>
      </c>
      <c r="C142" s="841" t="s">
        <v>156</v>
      </c>
      <c r="D142" s="841">
        <v>2015</v>
      </c>
      <c r="E142" s="746"/>
      <c r="F142" s="920" t="s">
        <v>441</v>
      </c>
      <c r="G142" s="1141" t="s">
        <v>442</v>
      </c>
      <c r="H142" s="689" t="s">
        <v>1099</v>
      </c>
      <c r="I142" s="258"/>
      <c r="J142" s="12"/>
      <c r="K142" s="10"/>
      <c r="L142" s="8"/>
      <c r="M142" s="8"/>
      <c r="N142" s="10"/>
      <c r="O142" s="10"/>
      <c r="P142" s="10"/>
      <c r="Q142" s="10"/>
      <c r="R142" s="10"/>
      <c r="S142" s="10"/>
      <c r="T142" s="10"/>
      <c r="U142" s="12"/>
      <c r="V142" s="12"/>
      <c r="W142" s="12"/>
      <c r="X142" s="12"/>
      <c r="Y142" s="12"/>
      <c r="Z142" s="10"/>
      <c r="AA142" s="10"/>
      <c r="AB142" s="10"/>
      <c r="AC142" s="10"/>
      <c r="AD142" s="821"/>
      <c r="AE142" s="544"/>
      <c r="AF142" s="544"/>
      <c r="AG142" s="544"/>
      <c r="AH142" s="544"/>
      <c r="AI142" s="544"/>
      <c r="AJ142" s="544"/>
      <c r="AK142" s="544"/>
      <c r="AL142" s="544"/>
      <c r="AM142" s="539"/>
    </row>
    <row r="143" spans="1:39" s="534" customFormat="1" ht="12.75" customHeight="1">
      <c r="A143" s="876" t="s">
        <v>446</v>
      </c>
      <c r="B143" s="841" t="s">
        <v>148</v>
      </c>
      <c r="C143" s="841" t="s">
        <v>156</v>
      </c>
      <c r="D143" s="841">
        <v>2015</v>
      </c>
      <c r="E143" s="841"/>
      <c r="F143" s="920" t="s">
        <v>443</v>
      </c>
      <c r="G143" s="1141" t="s">
        <v>444</v>
      </c>
      <c r="H143" s="689" t="s">
        <v>1099</v>
      </c>
      <c r="I143" s="258"/>
      <c r="J143" s="12"/>
      <c r="K143" s="12"/>
      <c r="L143" s="10"/>
      <c r="M143" s="10"/>
      <c r="N143" s="8"/>
      <c r="O143" s="8"/>
      <c r="P143" s="8"/>
      <c r="Q143" s="8"/>
      <c r="R143" s="8"/>
      <c r="S143" s="8"/>
      <c r="T143" s="8"/>
      <c r="U143" s="10"/>
      <c r="V143" s="10"/>
      <c r="W143" s="10"/>
      <c r="X143" s="10"/>
      <c r="Y143" s="10"/>
      <c r="Z143" s="10"/>
      <c r="AA143" s="10"/>
      <c r="AB143" s="10"/>
      <c r="AC143" s="10"/>
      <c r="AD143" s="821"/>
      <c r="AE143" s="544"/>
      <c r="AF143" s="544"/>
      <c r="AG143" s="535"/>
      <c r="AH143" s="535"/>
      <c r="AI143" s="535"/>
      <c r="AJ143" s="535"/>
      <c r="AK143" s="535"/>
      <c r="AL143" s="535"/>
      <c r="AM143" s="539"/>
    </row>
    <row r="144" spans="1:39" s="534" customFormat="1" ht="12.75" customHeight="1">
      <c r="A144" s="746">
        <v>292</v>
      </c>
      <c r="B144" s="841" t="s">
        <v>148</v>
      </c>
      <c r="C144" s="841" t="s">
        <v>156</v>
      </c>
      <c r="D144" s="841">
        <v>2015</v>
      </c>
      <c r="E144" s="841"/>
      <c r="F144" s="920" t="s">
        <v>450</v>
      </c>
      <c r="G144" s="745" t="s">
        <v>451</v>
      </c>
      <c r="H144" s="689" t="s">
        <v>1099</v>
      </c>
      <c r="I144" s="257"/>
      <c r="J144" s="7"/>
      <c r="K144" s="10"/>
      <c r="L144" s="10"/>
      <c r="M144" s="10"/>
      <c r="N144" s="12"/>
      <c r="O144" s="12"/>
      <c r="P144" s="12"/>
      <c r="Q144" s="12"/>
      <c r="R144" s="12"/>
      <c r="S144" s="12"/>
      <c r="T144" s="12"/>
      <c r="U144" s="8"/>
      <c r="V144" s="8"/>
      <c r="W144" s="8"/>
      <c r="X144" s="8"/>
      <c r="Y144" s="8"/>
      <c r="Z144" s="10"/>
      <c r="AA144" s="10"/>
      <c r="AB144" s="10"/>
      <c r="AC144" s="10"/>
      <c r="AD144" s="821"/>
      <c r="AE144" s="544"/>
      <c r="AF144" s="544"/>
      <c r="AG144" s="539"/>
      <c r="AH144" s="539"/>
      <c r="AI144" s="539"/>
      <c r="AJ144" s="539"/>
      <c r="AK144" s="539"/>
      <c r="AL144" s="539"/>
      <c r="AM144" s="539"/>
    </row>
    <row r="145" spans="1:39" s="534" customFormat="1" ht="12.75" customHeight="1">
      <c r="A145" s="746">
        <v>293</v>
      </c>
      <c r="B145" s="841" t="s">
        <v>148</v>
      </c>
      <c r="C145" s="841" t="s">
        <v>156</v>
      </c>
      <c r="D145" s="841">
        <v>2015</v>
      </c>
      <c r="E145" s="841"/>
      <c r="F145" s="920" t="s">
        <v>452</v>
      </c>
      <c r="G145" s="745" t="s">
        <v>453</v>
      </c>
      <c r="H145" s="689" t="s">
        <v>1099</v>
      </c>
      <c r="I145" s="257"/>
      <c r="J145" s="12"/>
      <c r="K145" s="29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2"/>
      <c r="AA145" s="12"/>
      <c r="AB145" s="12"/>
      <c r="AC145" s="12"/>
      <c r="AD145" s="820"/>
      <c r="AE145" s="539"/>
      <c r="AF145" s="539"/>
      <c r="AG145" s="544"/>
      <c r="AH145" s="544"/>
      <c r="AI145" s="544"/>
      <c r="AJ145" s="544"/>
      <c r="AK145" s="544"/>
      <c r="AL145" s="544"/>
      <c r="AM145" s="544"/>
    </row>
    <row r="146" spans="1:39" s="534" customFormat="1" ht="12.75" customHeight="1">
      <c r="A146" s="883">
        <v>297</v>
      </c>
      <c r="B146" s="847" t="s">
        <v>148</v>
      </c>
      <c r="C146" s="847" t="s">
        <v>156</v>
      </c>
      <c r="D146" s="847">
        <v>2015</v>
      </c>
      <c r="E146" s="847"/>
      <c r="F146" s="931" t="s">
        <v>454</v>
      </c>
      <c r="G146" s="1142" t="s">
        <v>455</v>
      </c>
      <c r="H146" s="689" t="s">
        <v>1099</v>
      </c>
      <c r="I146" s="424"/>
      <c r="J146" s="12"/>
      <c r="K146" s="12"/>
      <c r="L146" s="10"/>
      <c r="M146" s="10"/>
      <c r="N146" s="10"/>
      <c r="O146" s="10"/>
      <c r="P146" s="10"/>
      <c r="Q146" s="10"/>
      <c r="R146" s="10"/>
      <c r="S146" s="10"/>
      <c r="T146" s="10"/>
      <c r="U146" s="29"/>
      <c r="V146" s="29"/>
      <c r="W146" s="29"/>
      <c r="X146" s="29"/>
      <c r="Y146" s="29"/>
      <c r="Z146" s="12"/>
      <c r="AA146" s="12"/>
      <c r="AB146" s="12"/>
      <c r="AC146" s="12"/>
      <c r="AD146" s="820"/>
      <c r="AE146" s="539"/>
      <c r="AF146" s="539"/>
      <c r="AG146" s="544"/>
      <c r="AH146" s="544"/>
      <c r="AI146" s="544"/>
      <c r="AJ146" s="544"/>
      <c r="AK146" s="544"/>
      <c r="AL146" s="544"/>
      <c r="AM146" s="539"/>
    </row>
    <row r="147" spans="1:38" s="539" customFormat="1" ht="12.75" customHeight="1">
      <c r="A147" s="876">
        <v>299</v>
      </c>
      <c r="B147" s="841" t="s">
        <v>148</v>
      </c>
      <c r="C147" s="841" t="s">
        <v>156</v>
      </c>
      <c r="D147" s="841">
        <v>2015</v>
      </c>
      <c r="E147" s="841"/>
      <c r="F147" s="920" t="s">
        <v>456</v>
      </c>
      <c r="G147" s="745" t="s">
        <v>457</v>
      </c>
      <c r="H147" s="689" t="s">
        <v>1099</v>
      </c>
      <c r="I147" s="424"/>
      <c r="J147" s="16"/>
      <c r="K147" s="16"/>
      <c r="L147" s="12"/>
      <c r="M147" s="12"/>
      <c r="N147" s="10"/>
      <c r="O147" s="10"/>
      <c r="P147" s="10"/>
      <c r="Q147" s="10"/>
      <c r="R147" s="10"/>
      <c r="S147" s="10"/>
      <c r="T147" s="10"/>
      <c r="U147" s="12"/>
      <c r="V147" s="12"/>
      <c r="W147" s="12"/>
      <c r="X147" s="12"/>
      <c r="Y147" s="12"/>
      <c r="Z147" s="10"/>
      <c r="AA147" s="10"/>
      <c r="AB147" s="10"/>
      <c r="AC147" s="10"/>
      <c r="AD147" s="821"/>
      <c r="AE147" s="544"/>
      <c r="AF147" s="544"/>
      <c r="AG147" s="544"/>
      <c r="AH147" s="544"/>
      <c r="AI147" s="544"/>
      <c r="AJ147" s="544"/>
      <c r="AK147" s="544"/>
      <c r="AL147" s="544"/>
    </row>
    <row r="148" spans="1:32" s="539" customFormat="1" ht="12.75" customHeight="1">
      <c r="A148" s="883">
        <v>302</v>
      </c>
      <c r="B148" s="847" t="s">
        <v>148</v>
      </c>
      <c r="C148" s="847" t="s">
        <v>156</v>
      </c>
      <c r="D148" s="847">
        <v>2015</v>
      </c>
      <c r="E148" s="847"/>
      <c r="F148" s="931" t="s">
        <v>456</v>
      </c>
      <c r="G148" s="1142" t="s">
        <v>458</v>
      </c>
      <c r="H148" s="689" t="s">
        <v>1099</v>
      </c>
      <c r="I148" s="257"/>
      <c r="J148" s="16"/>
      <c r="K148" s="10"/>
      <c r="L148" s="16"/>
      <c r="M148" s="16"/>
      <c r="N148" s="12"/>
      <c r="O148" s="12"/>
      <c r="P148" s="12"/>
      <c r="Q148" s="12"/>
      <c r="R148" s="12"/>
      <c r="S148" s="12"/>
      <c r="T148" s="12"/>
      <c r="U148" s="10"/>
      <c r="V148" s="10"/>
      <c r="W148" s="10"/>
      <c r="X148" s="10"/>
      <c r="Y148" s="10"/>
      <c r="Z148" s="10"/>
      <c r="AA148" s="10"/>
      <c r="AB148" s="10"/>
      <c r="AC148" s="10"/>
      <c r="AD148" s="821"/>
      <c r="AE148" s="544"/>
      <c r="AF148" s="544"/>
    </row>
    <row r="149" spans="1:38" s="539" customFormat="1" ht="12.75" customHeight="1">
      <c r="A149" s="876">
        <v>303</v>
      </c>
      <c r="B149" s="841" t="s">
        <v>148</v>
      </c>
      <c r="C149" s="841" t="s">
        <v>156</v>
      </c>
      <c r="D149" s="841">
        <v>2015</v>
      </c>
      <c r="E149" s="841"/>
      <c r="F149" s="920" t="s">
        <v>456</v>
      </c>
      <c r="G149" s="1141" t="s">
        <v>459</v>
      </c>
      <c r="H149" s="689" t="s">
        <v>1099</v>
      </c>
      <c r="I149" s="424"/>
      <c r="J149" s="16"/>
      <c r="K149" s="10"/>
      <c r="L149" s="10"/>
      <c r="M149" s="10"/>
      <c r="N149" s="16"/>
      <c r="O149" s="16"/>
      <c r="P149" s="16"/>
      <c r="Q149" s="16"/>
      <c r="R149" s="16"/>
      <c r="S149" s="16"/>
      <c r="T149" s="16"/>
      <c r="U149" s="10"/>
      <c r="V149" s="10"/>
      <c r="W149" s="10"/>
      <c r="X149" s="10"/>
      <c r="Y149" s="10"/>
      <c r="Z149" s="12"/>
      <c r="AA149" s="12"/>
      <c r="AB149" s="12"/>
      <c r="AC149" s="12"/>
      <c r="AD149" s="820"/>
      <c r="AG149" s="550"/>
      <c r="AH149" s="550"/>
      <c r="AI149" s="550"/>
      <c r="AJ149" s="550"/>
      <c r="AK149" s="550"/>
      <c r="AL149" s="550"/>
    </row>
    <row r="150" spans="1:38" s="539" customFormat="1" ht="12.75" customHeight="1">
      <c r="A150" s="884">
        <v>305</v>
      </c>
      <c r="B150" s="847" t="s">
        <v>148</v>
      </c>
      <c r="C150" s="847" t="s">
        <v>156</v>
      </c>
      <c r="D150" s="847">
        <v>2015</v>
      </c>
      <c r="E150" s="884"/>
      <c r="F150" s="929" t="s">
        <v>460</v>
      </c>
      <c r="G150" s="786" t="s">
        <v>461</v>
      </c>
      <c r="H150" s="689" t="s">
        <v>1099</v>
      </c>
      <c r="I150" s="257"/>
      <c r="J150" s="10"/>
      <c r="K150" s="16"/>
      <c r="L150" s="10"/>
      <c r="M150" s="10"/>
      <c r="N150" s="10"/>
      <c r="O150" s="10"/>
      <c r="P150" s="10"/>
      <c r="Q150" s="10"/>
      <c r="R150" s="10"/>
      <c r="S150" s="10"/>
      <c r="T150" s="10"/>
      <c r="U150" s="12"/>
      <c r="V150" s="12"/>
      <c r="W150" s="12"/>
      <c r="X150" s="12"/>
      <c r="Y150" s="12"/>
      <c r="Z150" s="16"/>
      <c r="AA150" s="16"/>
      <c r="AB150" s="16"/>
      <c r="AC150" s="16"/>
      <c r="AD150" s="836"/>
      <c r="AE150" s="550"/>
      <c r="AF150" s="550"/>
      <c r="AG150" s="544"/>
      <c r="AH150" s="544"/>
      <c r="AI150" s="544"/>
      <c r="AJ150" s="544"/>
      <c r="AK150" s="544"/>
      <c r="AL150" s="544"/>
    </row>
    <row r="151" spans="1:39" s="534" customFormat="1" ht="12.75" customHeight="1">
      <c r="A151" s="746">
        <v>312</v>
      </c>
      <c r="B151" s="841" t="s">
        <v>148</v>
      </c>
      <c r="C151" s="841" t="s">
        <v>156</v>
      </c>
      <c r="D151" s="841">
        <v>2015</v>
      </c>
      <c r="E151" s="746"/>
      <c r="F151" s="919" t="s">
        <v>462</v>
      </c>
      <c r="G151" s="745" t="s">
        <v>463</v>
      </c>
      <c r="H151" s="689" t="s">
        <v>1099</v>
      </c>
      <c r="I151" s="7"/>
      <c r="J151" s="8"/>
      <c r="K151" s="12"/>
      <c r="L151" s="12"/>
      <c r="M151" s="12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6"/>
      <c r="AA151" s="16"/>
      <c r="AB151" s="16"/>
      <c r="AC151" s="16"/>
      <c r="AD151" s="836"/>
      <c r="AE151" s="550"/>
      <c r="AF151" s="550"/>
      <c r="AG151" s="544"/>
      <c r="AH151" s="544"/>
      <c r="AI151" s="544"/>
      <c r="AJ151" s="544"/>
      <c r="AK151" s="544"/>
      <c r="AL151" s="544"/>
      <c r="AM151" s="544"/>
    </row>
    <row r="152" spans="1:38" s="539" customFormat="1" ht="12.75" customHeight="1">
      <c r="A152" s="746">
        <v>314</v>
      </c>
      <c r="B152" s="841" t="s">
        <v>148</v>
      </c>
      <c r="C152" s="841" t="s">
        <v>156</v>
      </c>
      <c r="D152" s="841">
        <v>2015</v>
      </c>
      <c r="E152" s="746"/>
      <c r="F152" s="919" t="s">
        <v>466</v>
      </c>
      <c r="G152" s="745" t="s">
        <v>467</v>
      </c>
      <c r="H152" s="689" t="s">
        <v>1099</v>
      </c>
      <c r="I152" s="12"/>
      <c r="J152" s="10"/>
      <c r="K152" s="10"/>
      <c r="L152" s="12"/>
      <c r="M152" s="12"/>
      <c r="N152" s="10"/>
      <c r="O152" s="10"/>
      <c r="P152" s="10"/>
      <c r="Q152" s="10"/>
      <c r="R152" s="10"/>
      <c r="S152" s="10"/>
      <c r="T152" s="10"/>
      <c r="U152" s="12"/>
      <c r="V152" s="12"/>
      <c r="W152" s="12"/>
      <c r="X152" s="12"/>
      <c r="Y152" s="12"/>
      <c r="Z152" s="12"/>
      <c r="AA152" s="12"/>
      <c r="AB152" s="12"/>
      <c r="AC152" s="12"/>
      <c r="AD152" s="820"/>
      <c r="AG152" s="544"/>
      <c r="AH152" s="544"/>
      <c r="AI152" s="544"/>
      <c r="AJ152" s="544"/>
      <c r="AK152" s="544"/>
      <c r="AL152" s="544"/>
    </row>
    <row r="153" spans="1:39" s="550" customFormat="1" ht="12.75" customHeight="1">
      <c r="A153" s="847">
        <v>319</v>
      </c>
      <c r="B153" s="847" t="s">
        <v>148</v>
      </c>
      <c r="C153" s="847" t="s">
        <v>156</v>
      </c>
      <c r="D153" s="847">
        <v>2015</v>
      </c>
      <c r="E153" s="884"/>
      <c r="F153" s="929" t="s">
        <v>468</v>
      </c>
      <c r="G153" s="773" t="s">
        <v>469</v>
      </c>
      <c r="H153" s="689" t="s">
        <v>1099</v>
      </c>
      <c r="I153" s="10"/>
      <c r="J153" s="425"/>
      <c r="K153" s="29"/>
      <c r="L153" s="8"/>
      <c r="M153" s="8"/>
      <c r="N153" s="20"/>
      <c r="O153" s="20"/>
      <c r="P153" s="20"/>
      <c r="Q153" s="20"/>
      <c r="R153" s="20"/>
      <c r="S153" s="20"/>
      <c r="T153" s="20"/>
      <c r="U153" s="10"/>
      <c r="V153" s="10"/>
      <c r="W153" s="10"/>
      <c r="X153" s="10"/>
      <c r="Y153" s="10"/>
      <c r="Z153" s="10"/>
      <c r="AA153" s="10"/>
      <c r="AB153" s="10"/>
      <c r="AC153" s="10"/>
      <c r="AD153" s="821"/>
      <c r="AE153" s="544"/>
      <c r="AF153" s="544"/>
      <c r="AG153" s="540"/>
      <c r="AH153" s="540"/>
      <c r="AI153" s="540"/>
      <c r="AJ153" s="540"/>
      <c r="AK153" s="540"/>
      <c r="AL153" s="540"/>
      <c r="AM153" s="554"/>
    </row>
    <row r="154" spans="1:39" s="550" customFormat="1" ht="12.75" customHeight="1">
      <c r="A154" s="841">
        <v>321</v>
      </c>
      <c r="B154" s="841" t="s">
        <v>148</v>
      </c>
      <c r="C154" s="841" t="s">
        <v>156</v>
      </c>
      <c r="D154" s="841">
        <v>2015</v>
      </c>
      <c r="E154" s="746"/>
      <c r="F154" s="919" t="s">
        <v>470</v>
      </c>
      <c r="G154" s="661" t="s">
        <v>471</v>
      </c>
      <c r="H154" s="689" t="s">
        <v>1099</v>
      </c>
      <c r="I154" s="255"/>
      <c r="J154" s="425"/>
      <c r="K154" s="8"/>
      <c r="L154" s="29"/>
      <c r="M154" s="29"/>
      <c r="N154" s="8"/>
      <c r="O154" s="8"/>
      <c r="P154" s="8"/>
      <c r="Q154" s="8"/>
      <c r="R154" s="8"/>
      <c r="S154" s="8"/>
      <c r="T154" s="8"/>
      <c r="U154" s="10"/>
      <c r="V154" s="10"/>
      <c r="W154" s="10"/>
      <c r="X154" s="10"/>
      <c r="Y154" s="10"/>
      <c r="Z154" s="20"/>
      <c r="AA154" s="20"/>
      <c r="AB154" s="20"/>
      <c r="AC154" s="20"/>
      <c r="AD154" s="833"/>
      <c r="AE154" s="540"/>
      <c r="AF154" s="540"/>
      <c r="AG154" s="535"/>
      <c r="AH154" s="535"/>
      <c r="AI154" s="535"/>
      <c r="AJ154" s="535"/>
      <c r="AK154" s="535"/>
      <c r="AL154" s="535"/>
      <c r="AM154" s="539"/>
    </row>
    <row r="155" spans="1:32" s="543" customFormat="1" ht="12.75" customHeight="1">
      <c r="A155" s="841">
        <v>324</v>
      </c>
      <c r="B155" s="841" t="s">
        <v>148</v>
      </c>
      <c r="C155" s="841" t="s">
        <v>156</v>
      </c>
      <c r="D155" s="841">
        <v>2015</v>
      </c>
      <c r="E155" s="746"/>
      <c r="F155" s="919" t="s">
        <v>472</v>
      </c>
      <c r="G155" s="745" t="s">
        <v>433</v>
      </c>
      <c r="H155" s="689" t="s">
        <v>1099</v>
      </c>
      <c r="I155" s="7"/>
      <c r="J155" s="10"/>
      <c r="K155" s="12"/>
      <c r="L155" s="423"/>
      <c r="M155" s="423"/>
      <c r="N155" s="423"/>
      <c r="O155" s="423"/>
      <c r="P155" s="423"/>
      <c r="Q155" s="423"/>
      <c r="R155" s="423"/>
      <c r="S155" s="423"/>
      <c r="T155" s="423"/>
      <c r="U155" s="29"/>
      <c r="V155" s="29"/>
      <c r="W155" s="29"/>
      <c r="X155" s="29"/>
      <c r="Y155" s="29"/>
      <c r="Z155" s="8"/>
      <c r="AA155" s="8"/>
      <c r="AB155" s="8"/>
      <c r="AC155" s="8"/>
      <c r="AD155" s="831"/>
      <c r="AE155" s="535"/>
      <c r="AF155" s="535"/>
    </row>
    <row r="156" spans="1:39" s="542" customFormat="1" ht="12.75" customHeight="1">
      <c r="A156" s="841">
        <v>330</v>
      </c>
      <c r="B156" s="841" t="s">
        <v>148</v>
      </c>
      <c r="C156" s="841" t="s">
        <v>156</v>
      </c>
      <c r="D156" s="841">
        <v>2015</v>
      </c>
      <c r="E156" s="841"/>
      <c r="F156" s="918" t="s">
        <v>473</v>
      </c>
      <c r="G156" s="661" t="s">
        <v>474</v>
      </c>
      <c r="H156" s="689" t="s">
        <v>1099</v>
      </c>
      <c r="I156" s="255"/>
      <c r="J156" s="7"/>
      <c r="K156" s="10"/>
      <c r="L156" s="425"/>
      <c r="M156" s="425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423"/>
      <c r="AA156" s="423"/>
      <c r="AB156" s="423"/>
      <c r="AC156" s="423"/>
      <c r="AD156" s="832"/>
      <c r="AE156" s="543"/>
      <c r="AF156" s="543"/>
      <c r="AG156" s="539"/>
      <c r="AH156" s="539"/>
      <c r="AI156" s="539"/>
      <c r="AJ156" s="539"/>
      <c r="AK156" s="539"/>
      <c r="AL156" s="539"/>
      <c r="AM156" s="535"/>
    </row>
    <row r="157" spans="1:39" s="544" customFormat="1" ht="12.75" customHeight="1">
      <c r="A157" s="841">
        <v>333</v>
      </c>
      <c r="B157" s="841" t="s">
        <v>148</v>
      </c>
      <c r="C157" s="841" t="s">
        <v>156</v>
      </c>
      <c r="D157" s="841">
        <v>2015</v>
      </c>
      <c r="E157" s="841"/>
      <c r="F157" s="918" t="s">
        <v>475</v>
      </c>
      <c r="G157" s="661" t="s">
        <v>476</v>
      </c>
      <c r="H157" s="689" t="s">
        <v>1099</v>
      </c>
      <c r="I157" s="255"/>
      <c r="J157" s="7"/>
      <c r="K157" s="8"/>
      <c r="L157" s="8"/>
      <c r="M157" s="8"/>
      <c r="N157" s="20"/>
      <c r="O157" s="20"/>
      <c r="P157" s="20"/>
      <c r="Q157" s="20"/>
      <c r="R157" s="20"/>
      <c r="S157" s="20"/>
      <c r="T157" s="20"/>
      <c r="U157" s="425"/>
      <c r="V157" s="425"/>
      <c r="W157" s="425"/>
      <c r="X157" s="425"/>
      <c r="Y157" s="425"/>
      <c r="Z157" s="10"/>
      <c r="AA157" s="10"/>
      <c r="AB157" s="10"/>
      <c r="AC157" s="10"/>
      <c r="AD157" s="821"/>
      <c r="AG157" s="540"/>
      <c r="AH157" s="540"/>
      <c r="AI157" s="540"/>
      <c r="AJ157" s="540"/>
      <c r="AK157" s="540"/>
      <c r="AL157" s="540"/>
      <c r="AM157" s="536"/>
    </row>
    <row r="158" spans="1:30" s="539" customFormat="1" ht="12.75" customHeight="1">
      <c r="A158" s="841">
        <v>343</v>
      </c>
      <c r="B158" s="841" t="s">
        <v>148</v>
      </c>
      <c r="C158" s="841" t="s">
        <v>156</v>
      </c>
      <c r="D158" s="841">
        <v>2015</v>
      </c>
      <c r="E158" s="841"/>
      <c r="F158" s="918" t="s">
        <v>477</v>
      </c>
      <c r="G158" s="659" t="s">
        <v>478</v>
      </c>
      <c r="H158" s="689" t="s">
        <v>1099</v>
      </c>
      <c r="I158" s="12"/>
      <c r="J158" s="7"/>
      <c r="K158" s="8"/>
      <c r="L158" s="12"/>
      <c r="M158" s="12"/>
      <c r="N158" s="7"/>
      <c r="O158" s="7"/>
      <c r="P158" s="7"/>
      <c r="Q158" s="7"/>
      <c r="R158" s="7"/>
      <c r="S158" s="7"/>
      <c r="T158" s="7"/>
      <c r="U158" s="12"/>
      <c r="V158" s="12"/>
      <c r="W158" s="12"/>
      <c r="X158" s="12"/>
      <c r="Y158" s="12"/>
      <c r="Z158" s="12"/>
      <c r="AA158" s="12"/>
      <c r="AB158" s="12"/>
      <c r="AC158" s="12"/>
      <c r="AD158" s="820"/>
    </row>
    <row r="159" spans="1:38" s="539" customFormat="1" ht="12.75" customHeight="1">
      <c r="A159" s="841">
        <v>344</v>
      </c>
      <c r="B159" s="841" t="s">
        <v>148</v>
      </c>
      <c r="C159" s="841" t="s">
        <v>156</v>
      </c>
      <c r="D159" s="841">
        <v>2015</v>
      </c>
      <c r="E159" s="841"/>
      <c r="F159" s="918" t="s">
        <v>479</v>
      </c>
      <c r="G159" s="659" t="s">
        <v>480</v>
      </c>
      <c r="H159" s="689" t="s">
        <v>1099</v>
      </c>
      <c r="I159" s="255"/>
      <c r="J159" s="7"/>
      <c r="K159" s="12"/>
      <c r="L159" s="8"/>
      <c r="M159" s="8"/>
      <c r="N159" s="12"/>
      <c r="O159" s="12"/>
      <c r="P159" s="12"/>
      <c r="Q159" s="12"/>
      <c r="R159" s="12"/>
      <c r="S159" s="12"/>
      <c r="T159" s="12"/>
      <c r="U159" s="7"/>
      <c r="V159" s="7"/>
      <c r="W159" s="12"/>
      <c r="X159" s="12"/>
      <c r="Y159" s="12"/>
      <c r="Z159" s="12"/>
      <c r="AA159" s="12"/>
      <c r="AB159" s="12"/>
      <c r="AC159" s="12"/>
      <c r="AD159" s="820"/>
      <c r="AG159" s="535"/>
      <c r="AH159" s="535"/>
      <c r="AI159" s="535"/>
      <c r="AJ159" s="535"/>
      <c r="AK159" s="535"/>
      <c r="AL159" s="535"/>
    </row>
    <row r="160" spans="1:32" s="539" customFormat="1" ht="12.75" customHeight="1">
      <c r="A160" s="841">
        <v>345</v>
      </c>
      <c r="B160" s="841" t="s">
        <v>148</v>
      </c>
      <c r="C160" s="841" t="s">
        <v>156</v>
      </c>
      <c r="D160" s="841">
        <v>2015</v>
      </c>
      <c r="E160" s="841"/>
      <c r="F160" s="918" t="s">
        <v>479</v>
      </c>
      <c r="G160" s="659" t="s">
        <v>481</v>
      </c>
      <c r="H160" s="689" t="s">
        <v>1099</v>
      </c>
      <c r="I160" s="255"/>
      <c r="J160" s="7"/>
      <c r="K160" s="7"/>
      <c r="L160" s="12"/>
      <c r="M160" s="12"/>
      <c r="N160" s="8"/>
      <c r="O160" s="8"/>
      <c r="P160" s="8"/>
      <c r="Q160" s="8"/>
      <c r="R160" s="8"/>
      <c r="S160" s="8"/>
      <c r="T160" s="8"/>
      <c r="U160" s="7"/>
      <c r="V160" s="7"/>
      <c r="W160" s="12"/>
      <c r="X160" s="12"/>
      <c r="Y160" s="12"/>
      <c r="Z160" s="12"/>
      <c r="AA160" s="12"/>
      <c r="AB160" s="12"/>
      <c r="AC160" s="12"/>
      <c r="AD160" s="820"/>
      <c r="AF160" s="535"/>
    </row>
    <row r="161" spans="1:39" s="534" customFormat="1" ht="12.75" customHeight="1">
      <c r="A161" s="841">
        <v>347</v>
      </c>
      <c r="B161" s="841" t="s">
        <v>148</v>
      </c>
      <c r="C161" s="841" t="s">
        <v>156</v>
      </c>
      <c r="D161" s="841">
        <v>2015</v>
      </c>
      <c r="E161" s="841"/>
      <c r="F161" s="918" t="s">
        <v>482</v>
      </c>
      <c r="G161" s="659" t="s">
        <v>483</v>
      </c>
      <c r="H161" s="689" t="s">
        <v>1099</v>
      </c>
      <c r="I161" s="253"/>
      <c r="J161" s="502"/>
      <c r="K161" s="12"/>
      <c r="L161" s="8"/>
      <c r="M161" s="8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8"/>
      <c r="AA161" s="8"/>
      <c r="AB161" s="8"/>
      <c r="AC161" s="8"/>
      <c r="AD161" s="831"/>
      <c r="AE161" s="535"/>
      <c r="AF161" s="539"/>
      <c r="AG161" s="539"/>
      <c r="AH161" s="539"/>
      <c r="AI161" s="539"/>
      <c r="AJ161" s="539"/>
      <c r="AK161" s="539"/>
      <c r="AL161" s="539"/>
      <c r="AM161" s="539"/>
    </row>
    <row r="162" spans="1:39" s="534" customFormat="1" ht="12.75" customHeight="1">
      <c r="A162" s="841">
        <v>348</v>
      </c>
      <c r="B162" s="841" t="s">
        <v>148</v>
      </c>
      <c r="C162" s="841" t="s">
        <v>156</v>
      </c>
      <c r="D162" s="841">
        <v>2015</v>
      </c>
      <c r="E162" s="841"/>
      <c r="F162" s="918" t="s">
        <v>482</v>
      </c>
      <c r="G162" s="659" t="s">
        <v>484</v>
      </c>
      <c r="H162" s="689" t="s">
        <v>1099</v>
      </c>
      <c r="I162" s="252"/>
      <c r="J162" s="7"/>
      <c r="K162" s="12"/>
      <c r="L162" s="12"/>
      <c r="M162" s="12"/>
      <c r="N162" s="7"/>
      <c r="O162" s="7"/>
      <c r="P162" s="12"/>
      <c r="Q162" s="12"/>
      <c r="R162" s="12"/>
      <c r="S162" s="12"/>
      <c r="T162" s="12"/>
      <c r="U162" s="8"/>
      <c r="V162" s="8"/>
      <c r="W162" s="8"/>
      <c r="X162" s="8"/>
      <c r="Y162" s="8"/>
      <c r="Z162" s="12"/>
      <c r="AA162" s="12"/>
      <c r="AB162" s="12"/>
      <c r="AC162" s="12"/>
      <c r="AD162" s="820"/>
      <c r="AE162" s="539"/>
      <c r="AF162" s="539"/>
      <c r="AG162" s="539"/>
      <c r="AH162" s="539"/>
      <c r="AI162" s="539"/>
      <c r="AJ162" s="539"/>
      <c r="AK162" s="539"/>
      <c r="AL162" s="539"/>
      <c r="AM162" s="539"/>
    </row>
    <row r="163" spans="1:38" s="544" customFormat="1" ht="12.75" customHeight="1">
      <c r="A163" s="841">
        <v>349</v>
      </c>
      <c r="B163" s="841" t="s">
        <v>148</v>
      </c>
      <c r="C163" s="841" t="s">
        <v>156</v>
      </c>
      <c r="D163" s="841">
        <v>2015</v>
      </c>
      <c r="E163" s="841"/>
      <c r="F163" s="918" t="s">
        <v>485</v>
      </c>
      <c r="G163" s="659" t="s">
        <v>486</v>
      </c>
      <c r="H163" s="689" t="s">
        <v>1099</v>
      </c>
      <c r="I163" s="255"/>
      <c r="J163" s="7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820"/>
      <c r="AE163" s="539"/>
      <c r="AF163" s="539"/>
      <c r="AG163" s="539"/>
      <c r="AH163" s="539"/>
      <c r="AI163" s="539"/>
      <c r="AJ163" s="539"/>
      <c r="AK163" s="539"/>
      <c r="AL163" s="539"/>
    </row>
    <row r="164" spans="1:30" s="539" customFormat="1" ht="12.75" customHeight="1">
      <c r="A164" s="841">
        <v>350</v>
      </c>
      <c r="B164" s="841" t="s">
        <v>148</v>
      </c>
      <c r="C164" s="841" t="s">
        <v>156</v>
      </c>
      <c r="D164" s="841">
        <v>2015</v>
      </c>
      <c r="E164" s="841"/>
      <c r="F164" s="918" t="s">
        <v>485</v>
      </c>
      <c r="G164" s="659" t="s">
        <v>487</v>
      </c>
      <c r="H164" s="689" t="s">
        <v>1099</v>
      </c>
      <c r="I164" s="253"/>
      <c r="J164" s="7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820"/>
    </row>
    <row r="165" spans="1:39" s="544" customFormat="1" ht="12.75" customHeight="1">
      <c r="A165" s="841">
        <v>351</v>
      </c>
      <c r="B165" s="841" t="s">
        <v>148</v>
      </c>
      <c r="C165" s="841" t="s">
        <v>156</v>
      </c>
      <c r="D165" s="841">
        <v>2015</v>
      </c>
      <c r="E165" s="841"/>
      <c r="F165" s="918" t="s">
        <v>485</v>
      </c>
      <c r="G165" s="659" t="s">
        <v>488</v>
      </c>
      <c r="H165" s="689" t="s">
        <v>1099</v>
      </c>
      <c r="I165" s="945"/>
      <c r="J165" s="7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820"/>
      <c r="AE165" s="539"/>
      <c r="AF165" s="539"/>
      <c r="AG165" s="539"/>
      <c r="AH165" s="539"/>
      <c r="AI165" s="539"/>
      <c r="AJ165" s="539"/>
      <c r="AK165" s="539"/>
      <c r="AL165" s="539"/>
      <c r="AM165" s="539"/>
    </row>
    <row r="166" spans="1:39" s="536" customFormat="1" ht="12.75" customHeight="1">
      <c r="A166" s="855">
        <v>355</v>
      </c>
      <c r="B166" s="841" t="s">
        <v>148</v>
      </c>
      <c r="C166" s="841" t="s">
        <v>156</v>
      </c>
      <c r="D166" s="855">
        <v>2015</v>
      </c>
      <c r="E166" s="855"/>
      <c r="F166" s="914" t="s">
        <v>489</v>
      </c>
      <c r="G166" s="718" t="s">
        <v>490</v>
      </c>
      <c r="H166" s="689" t="s">
        <v>1099</v>
      </c>
      <c r="I166" s="253"/>
      <c r="J166" s="7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820"/>
      <c r="AE166" s="539"/>
      <c r="AF166" s="539"/>
      <c r="AG166" s="539"/>
      <c r="AH166" s="539"/>
      <c r="AI166" s="539"/>
      <c r="AJ166" s="539"/>
      <c r="AK166" s="539"/>
      <c r="AL166" s="539"/>
      <c r="AM166" s="539"/>
    </row>
    <row r="167" spans="1:38" s="539" customFormat="1" ht="12.75" customHeight="1">
      <c r="A167" s="855">
        <v>356</v>
      </c>
      <c r="B167" s="841" t="s">
        <v>148</v>
      </c>
      <c r="C167" s="841" t="s">
        <v>156</v>
      </c>
      <c r="D167" s="855">
        <v>2015</v>
      </c>
      <c r="E167" s="855"/>
      <c r="F167" s="914" t="s">
        <v>489</v>
      </c>
      <c r="G167" s="718" t="s">
        <v>490</v>
      </c>
      <c r="H167" s="689" t="s">
        <v>1099</v>
      </c>
      <c r="I167" s="253"/>
      <c r="J167" s="7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820"/>
      <c r="AG167" s="544"/>
      <c r="AH167" s="544"/>
      <c r="AI167" s="544"/>
      <c r="AJ167" s="544"/>
      <c r="AK167" s="544"/>
      <c r="AL167" s="544"/>
    </row>
    <row r="168" spans="1:39" s="534" customFormat="1" ht="12.75" customHeight="1">
      <c r="A168" s="855">
        <v>357</v>
      </c>
      <c r="B168" s="841" t="s">
        <v>148</v>
      </c>
      <c r="C168" s="841" t="s">
        <v>156</v>
      </c>
      <c r="D168" s="855">
        <v>2015</v>
      </c>
      <c r="E168" s="855"/>
      <c r="F168" s="914" t="s">
        <v>489</v>
      </c>
      <c r="G168" s="718" t="s">
        <v>491</v>
      </c>
      <c r="H168" s="689" t="s">
        <v>1099</v>
      </c>
      <c r="I168" s="253"/>
      <c r="J168" s="7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820"/>
      <c r="AE168" s="539"/>
      <c r="AF168" s="544"/>
      <c r="AG168" s="539"/>
      <c r="AH168" s="539"/>
      <c r="AI168" s="539"/>
      <c r="AJ168" s="539"/>
      <c r="AK168" s="539"/>
      <c r="AL168" s="539"/>
      <c r="AM168" s="539"/>
    </row>
    <row r="169" spans="1:39" s="535" customFormat="1" ht="12.75" customHeight="1">
      <c r="A169" s="855">
        <v>358</v>
      </c>
      <c r="B169" s="841" t="s">
        <v>148</v>
      </c>
      <c r="C169" s="841" t="s">
        <v>156</v>
      </c>
      <c r="D169" s="855">
        <v>2015</v>
      </c>
      <c r="E169" s="855"/>
      <c r="F169" s="914" t="s">
        <v>492</v>
      </c>
      <c r="G169" s="718" t="s">
        <v>493</v>
      </c>
      <c r="H169" s="689" t="s">
        <v>1099</v>
      </c>
      <c r="I169" s="253"/>
      <c r="J169" s="8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820"/>
      <c r="AE169" s="539"/>
      <c r="AF169" s="539"/>
      <c r="AG169" s="539"/>
      <c r="AH169" s="539"/>
      <c r="AI169" s="539"/>
      <c r="AJ169" s="539"/>
      <c r="AK169" s="539"/>
      <c r="AL169" s="539"/>
      <c r="AM169" s="539"/>
    </row>
    <row r="170" spans="1:39" s="534" customFormat="1" ht="12.75" customHeight="1">
      <c r="A170" s="855">
        <v>360</v>
      </c>
      <c r="B170" s="841" t="s">
        <v>148</v>
      </c>
      <c r="C170" s="841" t="s">
        <v>156</v>
      </c>
      <c r="D170" s="855">
        <v>2015</v>
      </c>
      <c r="E170" s="855"/>
      <c r="F170" s="914" t="s">
        <v>494</v>
      </c>
      <c r="G170" s="718" t="s">
        <v>495</v>
      </c>
      <c r="H170" s="689" t="s">
        <v>1099</v>
      </c>
      <c r="I170" s="261"/>
      <c r="J170" s="7"/>
      <c r="K170" s="8"/>
      <c r="L170" s="10"/>
      <c r="M170" s="10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820"/>
      <c r="AE170" s="539"/>
      <c r="AF170" s="539"/>
      <c r="AG170" s="544"/>
      <c r="AH170" s="544"/>
      <c r="AI170" s="544"/>
      <c r="AJ170" s="544"/>
      <c r="AK170" s="544"/>
      <c r="AL170" s="544"/>
      <c r="AM170" s="539"/>
    </row>
    <row r="171" spans="1:39" s="535" customFormat="1" ht="12.75" customHeight="1">
      <c r="A171" s="855">
        <v>361</v>
      </c>
      <c r="B171" s="841" t="s">
        <v>148</v>
      </c>
      <c r="C171" s="841" t="s">
        <v>156</v>
      </c>
      <c r="D171" s="855">
        <v>2015</v>
      </c>
      <c r="E171" s="855"/>
      <c r="F171" s="914" t="s">
        <v>496</v>
      </c>
      <c r="G171" s="718" t="s">
        <v>497</v>
      </c>
      <c r="H171" s="689" t="s">
        <v>1099</v>
      </c>
      <c r="I171" s="253"/>
      <c r="J171" s="7"/>
      <c r="K171" s="10"/>
      <c r="L171" s="8"/>
      <c r="M171" s="8"/>
      <c r="N171" s="10"/>
      <c r="O171" s="10"/>
      <c r="P171" s="10"/>
      <c r="Q171" s="10"/>
      <c r="R171" s="10"/>
      <c r="S171" s="10"/>
      <c r="T171" s="10"/>
      <c r="U171" s="12"/>
      <c r="V171" s="12"/>
      <c r="W171" s="12"/>
      <c r="X171" s="12"/>
      <c r="Y171" s="12"/>
      <c r="Z171" s="12"/>
      <c r="AA171" s="12"/>
      <c r="AB171" s="12"/>
      <c r="AC171" s="12"/>
      <c r="AD171" s="820"/>
      <c r="AE171" s="539"/>
      <c r="AF171" s="544"/>
      <c r="AG171" s="544"/>
      <c r="AH171" s="544"/>
      <c r="AI171" s="544"/>
      <c r="AJ171" s="544"/>
      <c r="AK171" s="544"/>
      <c r="AL171" s="544"/>
      <c r="AM171" s="539"/>
    </row>
    <row r="172" spans="1:38" s="539" customFormat="1" ht="12.75" customHeight="1">
      <c r="A172" s="855">
        <v>363</v>
      </c>
      <c r="B172" s="841" t="s">
        <v>148</v>
      </c>
      <c r="C172" s="841" t="s">
        <v>156</v>
      </c>
      <c r="D172" s="855">
        <v>2015</v>
      </c>
      <c r="E172" s="855"/>
      <c r="F172" s="914" t="s">
        <v>498</v>
      </c>
      <c r="G172" s="718" t="s">
        <v>499</v>
      </c>
      <c r="H172" s="689" t="s">
        <v>1099</v>
      </c>
      <c r="I172" s="253"/>
      <c r="J172" s="21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821"/>
      <c r="AE172" s="544"/>
      <c r="AF172" s="544"/>
      <c r="AG172" s="544"/>
      <c r="AH172" s="544"/>
      <c r="AI172" s="544"/>
      <c r="AJ172" s="544"/>
      <c r="AK172" s="544"/>
      <c r="AL172" s="544"/>
    </row>
    <row r="173" spans="1:39" s="534" customFormat="1" ht="12.75" customHeight="1">
      <c r="A173" s="855">
        <v>367</v>
      </c>
      <c r="B173" s="841" t="s">
        <v>148</v>
      </c>
      <c r="C173" s="841" t="s">
        <v>156</v>
      </c>
      <c r="D173" s="855">
        <v>2015</v>
      </c>
      <c r="E173" s="855"/>
      <c r="F173" s="914" t="s">
        <v>498</v>
      </c>
      <c r="G173" s="718" t="s">
        <v>500</v>
      </c>
      <c r="H173" s="689" t="s">
        <v>1099</v>
      </c>
      <c r="I173" s="253"/>
      <c r="J173" s="12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821"/>
      <c r="AE173" s="544"/>
      <c r="AF173" s="544"/>
      <c r="AG173" s="544"/>
      <c r="AH173" s="544"/>
      <c r="AI173" s="544"/>
      <c r="AJ173" s="544"/>
      <c r="AK173" s="544"/>
      <c r="AL173" s="544"/>
      <c r="AM173" s="539"/>
    </row>
    <row r="174" spans="1:39" s="534" customFormat="1" ht="12.75" customHeight="1">
      <c r="A174" s="855">
        <v>369</v>
      </c>
      <c r="B174" s="841" t="s">
        <v>148</v>
      </c>
      <c r="C174" s="841" t="s">
        <v>156</v>
      </c>
      <c r="D174" s="855">
        <v>2015</v>
      </c>
      <c r="E174" s="855"/>
      <c r="F174" s="914" t="s">
        <v>501</v>
      </c>
      <c r="G174" s="718" t="s">
        <v>502</v>
      </c>
      <c r="H174" s="689" t="s">
        <v>1099</v>
      </c>
      <c r="I174" s="252"/>
      <c r="J174" s="12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821"/>
      <c r="AE174" s="544"/>
      <c r="AF174" s="544"/>
      <c r="AG174" s="544"/>
      <c r="AH174" s="544"/>
      <c r="AI174" s="544"/>
      <c r="AJ174" s="544"/>
      <c r="AK174" s="544"/>
      <c r="AL174" s="544"/>
      <c r="AM174" s="539"/>
    </row>
    <row r="175" spans="1:39" s="544" customFormat="1" ht="12.75" customHeight="1">
      <c r="A175" s="885">
        <v>371</v>
      </c>
      <c r="B175" s="852" t="s">
        <v>148</v>
      </c>
      <c r="C175" s="852" t="s">
        <v>156</v>
      </c>
      <c r="D175" s="852">
        <v>2015</v>
      </c>
      <c r="E175" s="842"/>
      <c r="F175" s="932" t="s">
        <v>498</v>
      </c>
      <c r="G175" s="1143" t="s">
        <v>503</v>
      </c>
      <c r="H175" s="689" t="s">
        <v>1099</v>
      </c>
      <c r="I175" s="253"/>
      <c r="J175" s="12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821"/>
      <c r="AM175" s="540"/>
    </row>
    <row r="176" spans="1:39" s="534" customFormat="1" ht="12.75" customHeight="1">
      <c r="A176" s="855">
        <v>374</v>
      </c>
      <c r="B176" s="841" t="s">
        <v>148</v>
      </c>
      <c r="C176" s="841" t="s">
        <v>156</v>
      </c>
      <c r="D176" s="855">
        <v>2015</v>
      </c>
      <c r="E176" s="855"/>
      <c r="F176" s="914" t="s">
        <v>504</v>
      </c>
      <c r="G176" s="718" t="s">
        <v>505</v>
      </c>
      <c r="H176" s="689" t="s">
        <v>1099</v>
      </c>
      <c r="I176" s="257"/>
      <c r="J176" s="12"/>
      <c r="K176" s="12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821"/>
      <c r="AE176" s="544"/>
      <c r="AF176" s="544"/>
      <c r="AG176" s="544"/>
      <c r="AH176" s="544"/>
      <c r="AI176" s="544"/>
      <c r="AJ176" s="544"/>
      <c r="AK176" s="544"/>
      <c r="AL176" s="544"/>
      <c r="AM176" s="539"/>
    </row>
    <row r="177" spans="1:39" s="544" customFormat="1" ht="12.75" customHeight="1">
      <c r="A177" s="746">
        <v>375</v>
      </c>
      <c r="B177" s="841" t="s">
        <v>148</v>
      </c>
      <c r="C177" s="841" t="s">
        <v>156</v>
      </c>
      <c r="D177" s="841">
        <v>2015</v>
      </c>
      <c r="E177" s="746"/>
      <c r="F177" s="919" t="s">
        <v>504</v>
      </c>
      <c r="G177" s="745" t="s">
        <v>506</v>
      </c>
      <c r="H177" s="689" t="s">
        <v>1099</v>
      </c>
      <c r="I177" s="257"/>
      <c r="J177" s="500"/>
      <c r="K177" s="12"/>
      <c r="L177" s="8"/>
      <c r="M177" s="8"/>
      <c r="N177" s="8"/>
      <c r="O177" s="8"/>
      <c r="P177" s="8"/>
      <c r="Q177" s="8"/>
      <c r="R177" s="8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821"/>
      <c r="AG177" s="539"/>
      <c r="AH177" s="539"/>
      <c r="AI177" s="539"/>
      <c r="AJ177" s="539"/>
      <c r="AK177" s="539"/>
      <c r="AL177" s="539"/>
      <c r="AM177" s="540"/>
    </row>
    <row r="178" spans="1:30" s="539" customFormat="1" ht="12.75" customHeight="1">
      <c r="A178" s="746">
        <v>377</v>
      </c>
      <c r="B178" s="841" t="s">
        <v>148</v>
      </c>
      <c r="C178" s="841" t="s">
        <v>156</v>
      </c>
      <c r="D178" s="841">
        <v>2015</v>
      </c>
      <c r="E178" s="746"/>
      <c r="F178" s="919" t="s">
        <v>507</v>
      </c>
      <c r="G178" s="745" t="s">
        <v>508</v>
      </c>
      <c r="H178" s="689" t="s">
        <v>1099</v>
      </c>
      <c r="I178" s="12"/>
      <c r="J178" s="96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0"/>
      <c r="V178" s="10"/>
      <c r="W178" s="10"/>
      <c r="X178" s="10"/>
      <c r="Y178" s="10"/>
      <c r="Z178" s="12"/>
      <c r="AA178" s="12"/>
      <c r="AB178" s="12"/>
      <c r="AC178" s="12"/>
      <c r="AD178" s="820"/>
    </row>
    <row r="179" spans="1:39" s="540" customFormat="1" ht="12.75" customHeight="1">
      <c r="A179" s="746">
        <v>378</v>
      </c>
      <c r="B179" s="841" t="s">
        <v>148</v>
      </c>
      <c r="C179" s="841" t="s">
        <v>156</v>
      </c>
      <c r="D179" s="841">
        <v>2015</v>
      </c>
      <c r="E179" s="746"/>
      <c r="F179" s="919" t="s">
        <v>509</v>
      </c>
      <c r="G179" s="745" t="s">
        <v>510</v>
      </c>
      <c r="H179" s="689" t="s">
        <v>1099</v>
      </c>
      <c r="I179" s="257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820"/>
      <c r="AE179" s="539"/>
      <c r="AF179" s="539"/>
      <c r="AG179" s="539"/>
      <c r="AH179" s="539"/>
      <c r="AI179" s="539"/>
      <c r="AJ179" s="539"/>
      <c r="AK179" s="539"/>
      <c r="AL179" s="539"/>
      <c r="AM179" s="539"/>
    </row>
    <row r="180" spans="1:30" s="539" customFormat="1" ht="12.75" customHeight="1">
      <c r="A180" s="746">
        <v>379</v>
      </c>
      <c r="B180" s="841" t="s">
        <v>148</v>
      </c>
      <c r="C180" s="841" t="s">
        <v>156</v>
      </c>
      <c r="D180" s="841">
        <v>2015</v>
      </c>
      <c r="E180" s="746"/>
      <c r="F180" s="919" t="s">
        <v>509</v>
      </c>
      <c r="G180" s="745" t="s">
        <v>511</v>
      </c>
      <c r="H180" s="689" t="s">
        <v>1099</v>
      </c>
      <c r="I180" s="262"/>
      <c r="J180" s="96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820"/>
    </row>
    <row r="181" spans="1:39" s="540" customFormat="1" ht="12.75" customHeight="1">
      <c r="A181" s="746">
        <v>380</v>
      </c>
      <c r="B181" s="841" t="s">
        <v>148</v>
      </c>
      <c r="C181" s="841" t="s">
        <v>156</v>
      </c>
      <c r="D181" s="841">
        <v>2015</v>
      </c>
      <c r="E181" s="841"/>
      <c r="F181" s="919" t="s">
        <v>509</v>
      </c>
      <c r="G181" s="745" t="s">
        <v>512</v>
      </c>
      <c r="H181" s="689" t="s">
        <v>1099</v>
      </c>
      <c r="I181" s="26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820"/>
      <c r="AE181" s="539"/>
      <c r="AF181" s="539"/>
      <c r="AG181" s="539"/>
      <c r="AH181" s="539"/>
      <c r="AI181" s="539"/>
      <c r="AJ181" s="539"/>
      <c r="AK181" s="539"/>
      <c r="AL181" s="539"/>
      <c r="AM181" s="539"/>
    </row>
    <row r="182" spans="1:30" s="539" customFormat="1" ht="12.75" customHeight="1">
      <c r="A182" s="746">
        <v>381</v>
      </c>
      <c r="B182" s="841" t="s">
        <v>148</v>
      </c>
      <c r="C182" s="841" t="s">
        <v>156</v>
      </c>
      <c r="D182" s="841">
        <v>2015</v>
      </c>
      <c r="E182" s="841"/>
      <c r="F182" s="919" t="s">
        <v>509</v>
      </c>
      <c r="G182" s="745" t="s">
        <v>513</v>
      </c>
      <c r="H182" s="689" t="s">
        <v>1099</v>
      </c>
      <c r="I182" s="258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820"/>
    </row>
    <row r="183" spans="1:39" s="540" customFormat="1" ht="12.75" customHeight="1">
      <c r="A183" s="746">
        <v>382</v>
      </c>
      <c r="B183" s="841" t="s">
        <v>148</v>
      </c>
      <c r="C183" s="841" t="s">
        <v>156</v>
      </c>
      <c r="D183" s="841">
        <v>2015</v>
      </c>
      <c r="E183" s="746"/>
      <c r="F183" s="919" t="s">
        <v>509</v>
      </c>
      <c r="G183" s="745" t="s">
        <v>513</v>
      </c>
      <c r="H183" s="689" t="s">
        <v>1099</v>
      </c>
      <c r="I183" s="258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820"/>
      <c r="AE183" s="539"/>
      <c r="AF183" s="539"/>
      <c r="AG183" s="539"/>
      <c r="AH183" s="539"/>
      <c r="AI183" s="539"/>
      <c r="AJ183" s="539"/>
      <c r="AK183" s="539"/>
      <c r="AL183" s="539"/>
      <c r="AM183" s="539"/>
    </row>
    <row r="184" spans="1:39" s="536" customFormat="1" ht="12.75" customHeight="1">
      <c r="A184" s="746">
        <v>383</v>
      </c>
      <c r="B184" s="841" t="s">
        <v>148</v>
      </c>
      <c r="C184" s="841" t="s">
        <v>156</v>
      </c>
      <c r="D184" s="841">
        <v>2015</v>
      </c>
      <c r="E184" s="746"/>
      <c r="F184" s="919" t="s">
        <v>509</v>
      </c>
      <c r="G184" s="745" t="s">
        <v>514</v>
      </c>
      <c r="H184" s="689" t="s">
        <v>1099</v>
      </c>
      <c r="I184" s="260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820"/>
      <c r="AE184" s="539"/>
      <c r="AF184" s="539"/>
      <c r="AG184" s="539"/>
      <c r="AH184" s="539"/>
      <c r="AI184" s="539"/>
      <c r="AJ184" s="539"/>
      <c r="AK184" s="539"/>
      <c r="AL184" s="539"/>
      <c r="AM184" s="539"/>
    </row>
    <row r="185" spans="1:39" s="544" customFormat="1" ht="12.75" customHeight="1">
      <c r="A185" s="746">
        <v>384</v>
      </c>
      <c r="B185" s="841" t="s">
        <v>148</v>
      </c>
      <c r="C185" s="841" t="s">
        <v>156</v>
      </c>
      <c r="D185" s="841">
        <v>2015</v>
      </c>
      <c r="E185" s="746"/>
      <c r="F185" s="919" t="s">
        <v>516</v>
      </c>
      <c r="G185" s="745" t="s">
        <v>518</v>
      </c>
      <c r="H185" s="689" t="s">
        <v>1099</v>
      </c>
      <c r="I185" s="258"/>
      <c r="J185" s="12"/>
      <c r="K185" s="10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820"/>
      <c r="AE185" s="539"/>
      <c r="AF185" s="539"/>
      <c r="AG185" s="539"/>
      <c r="AH185" s="539"/>
      <c r="AI185" s="539"/>
      <c r="AJ185" s="539"/>
      <c r="AK185" s="539"/>
      <c r="AL185" s="539"/>
      <c r="AM185" s="539"/>
    </row>
    <row r="186" spans="1:39" s="550" customFormat="1" ht="12.75" customHeight="1">
      <c r="A186" s="746">
        <v>385</v>
      </c>
      <c r="B186" s="841" t="s">
        <v>148</v>
      </c>
      <c r="C186" s="841" t="s">
        <v>156</v>
      </c>
      <c r="D186" s="841">
        <v>2015</v>
      </c>
      <c r="E186" s="746"/>
      <c r="F186" s="919" t="s">
        <v>516</v>
      </c>
      <c r="G186" s="745" t="s">
        <v>517</v>
      </c>
      <c r="H186" s="689" t="s">
        <v>1099</v>
      </c>
      <c r="I186" s="258"/>
      <c r="J186" s="20"/>
      <c r="K186" s="10"/>
      <c r="L186" s="10"/>
      <c r="M186" s="10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820"/>
      <c r="AE186" s="539"/>
      <c r="AF186" s="539"/>
      <c r="AG186" s="544"/>
      <c r="AH186" s="544"/>
      <c r="AI186" s="544"/>
      <c r="AJ186" s="544"/>
      <c r="AK186" s="544"/>
      <c r="AL186" s="544"/>
      <c r="AM186" s="544"/>
    </row>
    <row r="187" spans="1:38" s="539" customFormat="1" ht="12.75" customHeight="1">
      <c r="A187" s="746">
        <v>386</v>
      </c>
      <c r="B187" s="841" t="s">
        <v>148</v>
      </c>
      <c r="C187" s="841" t="s">
        <v>156</v>
      </c>
      <c r="D187" s="841">
        <v>2015</v>
      </c>
      <c r="E187" s="746"/>
      <c r="F187" s="919" t="s">
        <v>516</v>
      </c>
      <c r="G187" s="745" t="s">
        <v>519</v>
      </c>
      <c r="H187" s="689" t="s">
        <v>1099</v>
      </c>
      <c r="I187" s="262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2"/>
      <c r="V187" s="12"/>
      <c r="W187" s="12"/>
      <c r="X187" s="12"/>
      <c r="Y187" s="12"/>
      <c r="Z187" s="12"/>
      <c r="AA187" s="12"/>
      <c r="AB187" s="12"/>
      <c r="AC187" s="12"/>
      <c r="AD187" s="820"/>
      <c r="AF187" s="544"/>
      <c r="AG187" s="544"/>
      <c r="AH187" s="544"/>
      <c r="AI187" s="544"/>
      <c r="AJ187" s="544"/>
      <c r="AK187" s="544"/>
      <c r="AL187" s="544"/>
    </row>
    <row r="188" spans="1:32" s="539" customFormat="1" ht="12.75" customHeight="1">
      <c r="A188" s="746">
        <v>389</v>
      </c>
      <c r="B188" s="841" t="s">
        <v>148</v>
      </c>
      <c r="C188" s="841" t="s">
        <v>156</v>
      </c>
      <c r="D188" s="841">
        <v>2015</v>
      </c>
      <c r="E188" s="746"/>
      <c r="F188" s="919" t="s">
        <v>520</v>
      </c>
      <c r="G188" s="745" t="s">
        <v>521</v>
      </c>
      <c r="H188" s="689" t="s">
        <v>1099</v>
      </c>
      <c r="I188" s="12"/>
      <c r="J188" s="10"/>
      <c r="K188" s="10"/>
      <c r="L188" s="12"/>
      <c r="M188" s="12"/>
      <c r="N188" s="20"/>
      <c r="O188" s="20"/>
      <c r="P188" s="20"/>
      <c r="Q188" s="20"/>
      <c r="R188" s="20"/>
      <c r="S188" s="20"/>
      <c r="T188" s="20"/>
      <c r="U188" s="10"/>
      <c r="V188" s="10"/>
      <c r="W188" s="10"/>
      <c r="X188" s="10"/>
      <c r="Y188" s="10"/>
      <c r="Z188" s="10"/>
      <c r="AA188" s="10"/>
      <c r="AB188" s="10"/>
      <c r="AC188" s="10"/>
      <c r="AD188" s="821"/>
      <c r="AE188" s="544"/>
      <c r="AF188" s="540"/>
    </row>
    <row r="189" spans="1:38" s="544" customFormat="1" ht="12.75" customHeight="1">
      <c r="A189" s="746">
        <v>394</v>
      </c>
      <c r="B189" s="841" t="s">
        <v>148</v>
      </c>
      <c r="C189" s="841" t="s">
        <v>156</v>
      </c>
      <c r="D189" s="841">
        <v>2015</v>
      </c>
      <c r="E189" s="746"/>
      <c r="F189" s="918" t="s">
        <v>522</v>
      </c>
      <c r="G189" s="745" t="s">
        <v>523</v>
      </c>
      <c r="H189" s="689" t="s">
        <v>1099</v>
      </c>
      <c r="I189" s="12"/>
      <c r="J189" s="10"/>
      <c r="K189" s="12"/>
      <c r="L189" s="12"/>
      <c r="M189" s="12"/>
      <c r="N189" s="10"/>
      <c r="O189" s="10"/>
      <c r="P189" s="10"/>
      <c r="Q189" s="10"/>
      <c r="R189" s="10"/>
      <c r="S189" s="10"/>
      <c r="T189" s="10"/>
      <c r="U189" s="20"/>
      <c r="V189" s="20"/>
      <c r="W189" s="20"/>
      <c r="X189" s="20"/>
      <c r="Y189" s="20"/>
      <c r="Z189" s="12"/>
      <c r="AA189" s="12"/>
      <c r="AB189" s="12"/>
      <c r="AC189" s="12"/>
      <c r="AD189" s="820"/>
      <c r="AE189" s="539"/>
      <c r="AG189" s="539"/>
      <c r="AH189" s="539"/>
      <c r="AI189" s="539"/>
      <c r="AJ189" s="539"/>
      <c r="AK189" s="539"/>
      <c r="AL189" s="539"/>
    </row>
    <row r="190" spans="1:39" s="539" customFormat="1" ht="12.75" customHeight="1">
      <c r="A190" s="746">
        <v>395</v>
      </c>
      <c r="B190" s="841" t="s">
        <v>148</v>
      </c>
      <c r="C190" s="841" t="s">
        <v>156</v>
      </c>
      <c r="D190" s="841">
        <v>2015</v>
      </c>
      <c r="E190" s="746"/>
      <c r="F190" s="918" t="s">
        <v>524</v>
      </c>
      <c r="G190" s="745" t="s">
        <v>525</v>
      </c>
      <c r="H190" s="689" t="s">
        <v>1099</v>
      </c>
      <c r="I190" s="258"/>
      <c r="J190" s="16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0"/>
      <c r="AA190" s="10"/>
      <c r="AB190" s="10"/>
      <c r="AC190" s="10"/>
      <c r="AD190" s="821"/>
      <c r="AE190" s="544"/>
      <c r="AM190" s="544"/>
    </row>
    <row r="191" spans="1:39" s="539" customFormat="1" ht="12.75" customHeight="1">
      <c r="A191" s="746">
        <v>396</v>
      </c>
      <c r="B191" s="841" t="s">
        <v>148</v>
      </c>
      <c r="C191" s="841" t="s">
        <v>156</v>
      </c>
      <c r="D191" s="841">
        <v>2015</v>
      </c>
      <c r="E191" s="746"/>
      <c r="F191" s="918" t="s">
        <v>526</v>
      </c>
      <c r="G191" s="745" t="s">
        <v>521</v>
      </c>
      <c r="H191" s="689" t="s">
        <v>1099</v>
      </c>
      <c r="I191" s="258"/>
      <c r="J191" s="16"/>
      <c r="K191" s="10"/>
      <c r="L191" s="12"/>
      <c r="M191" s="12"/>
      <c r="N191" s="12"/>
      <c r="O191" s="12"/>
      <c r="P191" s="12"/>
      <c r="Q191" s="12"/>
      <c r="R191" s="12"/>
      <c r="S191" s="12"/>
      <c r="T191" s="12"/>
      <c r="U191" s="10"/>
      <c r="V191" s="10"/>
      <c r="W191" s="10"/>
      <c r="X191" s="10"/>
      <c r="Y191" s="10"/>
      <c r="Z191" s="12"/>
      <c r="AA191" s="12"/>
      <c r="AB191" s="12"/>
      <c r="AC191" s="12"/>
      <c r="AD191" s="820"/>
      <c r="AM191" s="550"/>
    </row>
    <row r="192" spans="1:38" s="539" customFormat="1" ht="12.75" customHeight="1">
      <c r="A192" s="885">
        <v>398</v>
      </c>
      <c r="B192" s="852" t="s">
        <v>148</v>
      </c>
      <c r="C192" s="852" t="s">
        <v>156</v>
      </c>
      <c r="D192" s="852">
        <v>2015</v>
      </c>
      <c r="E192" s="885"/>
      <c r="F192" s="932" t="s">
        <v>527</v>
      </c>
      <c r="G192" s="851" t="s">
        <v>519</v>
      </c>
      <c r="H192" s="689" t="s">
        <v>1099</v>
      </c>
      <c r="I192" s="870"/>
      <c r="J192" s="8"/>
      <c r="K192" s="10"/>
      <c r="L192" s="8"/>
      <c r="M192" s="8"/>
      <c r="N192" s="10"/>
      <c r="O192" s="10"/>
      <c r="P192" s="10"/>
      <c r="Q192" s="10"/>
      <c r="R192" s="10"/>
      <c r="S192" s="10"/>
      <c r="T192" s="10"/>
      <c r="U192" s="12"/>
      <c r="V192" s="12"/>
      <c r="W192" s="12"/>
      <c r="X192" s="12"/>
      <c r="Y192" s="12"/>
      <c r="Z192" s="12"/>
      <c r="AA192" s="12"/>
      <c r="AB192" s="12"/>
      <c r="AC192" s="12"/>
      <c r="AD192" s="820"/>
      <c r="AF192" s="544"/>
      <c r="AG192" s="535"/>
      <c r="AH192" s="535"/>
      <c r="AI192" s="535"/>
      <c r="AJ192" s="535"/>
      <c r="AK192" s="535"/>
      <c r="AL192" s="535"/>
    </row>
    <row r="193" spans="1:32" s="544" customFormat="1" ht="12.75" customHeight="1">
      <c r="A193" s="885">
        <v>401</v>
      </c>
      <c r="B193" s="852" t="s">
        <v>148</v>
      </c>
      <c r="C193" s="852" t="s">
        <v>156</v>
      </c>
      <c r="D193" s="852">
        <v>2015</v>
      </c>
      <c r="E193" s="885"/>
      <c r="F193" s="932" t="s">
        <v>528</v>
      </c>
      <c r="G193" s="851" t="s">
        <v>529</v>
      </c>
      <c r="H193" s="689" t="s">
        <v>1099</v>
      </c>
      <c r="I193" s="870"/>
      <c r="J193" s="29"/>
      <c r="K193" s="10"/>
      <c r="L193" s="10"/>
      <c r="M193" s="10"/>
      <c r="N193" s="8"/>
      <c r="O193" s="8"/>
      <c r="P193" s="8"/>
      <c r="Q193" s="8"/>
      <c r="R193" s="8"/>
      <c r="S193" s="8"/>
      <c r="T193" s="8"/>
      <c r="U193" s="12"/>
      <c r="V193" s="12"/>
      <c r="W193" s="12"/>
      <c r="X193" s="12"/>
      <c r="Y193" s="12"/>
      <c r="Z193" s="10"/>
      <c r="AA193" s="10"/>
      <c r="AB193" s="10"/>
      <c r="AC193" s="10"/>
      <c r="AD193" s="821"/>
      <c r="AF193" s="535"/>
    </row>
    <row r="194" spans="1:39" s="540" customFormat="1" ht="12.75" customHeight="1">
      <c r="A194" s="885">
        <v>403</v>
      </c>
      <c r="B194" s="852" t="s">
        <v>148</v>
      </c>
      <c r="C194" s="852" t="s">
        <v>156</v>
      </c>
      <c r="D194" s="852">
        <v>2015</v>
      </c>
      <c r="E194" s="885"/>
      <c r="F194" s="932" t="s">
        <v>531</v>
      </c>
      <c r="G194" s="851" t="s">
        <v>530</v>
      </c>
      <c r="H194" s="689" t="s">
        <v>1099</v>
      </c>
      <c r="I194" s="501"/>
      <c r="J194" s="8"/>
      <c r="K194" s="16"/>
      <c r="L194" s="16"/>
      <c r="M194" s="16"/>
      <c r="N194" s="10"/>
      <c r="O194" s="10"/>
      <c r="P194" s="10"/>
      <c r="Q194" s="10"/>
      <c r="R194" s="10"/>
      <c r="S194" s="10"/>
      <c r="T194" s="10"/>
      <c r="U194" s="8"/>
      <c r="V194" s="8"/>
      <c r="W194" s="8"/>
      <c r="X194" s="8"/>
      <c r="Y194" s="8"/>
      <c r="Z194" s="10"/>
      <c r="AA194" s="10"/>
      <c r="AB194" s="10"/>
      <c r="AC194" s="10"/>
      <c r="AD194" s="821"/>
      <c r="AE194" s="544"/>
      <c r="AF194" s="544"/>
      <c r="AG194" s="550"/>
      <c r="AH194" s="550"/>
      <c r="AI194" s="550"/>
      <c r="AJ194" s="550"/>
      <c r="AK194" s="550"/>
      <c r="AL194" s="550"/>
      <c r="AM194" s="544"/>
    </row>
    <row r="195" spans="1:38" s="539" customFormat="1" ht="12.75" customHeight="1">
      <c r="A195" s="885">
        <v>404</v>
      </c>
      <c r="B195" s="852" t="s">
        <v>148</v>
      </c>
      <c r="C195" s="852" t="s">
        <v>156</v>
      </c>
      <c r="D195" s="852">
        <v>2015</v>
      </c>
      <c r="E195" s="885"/>
      <c r="F195" s="932" t="s">
        <v>532</v>
      </c>
      <c r="G195" s="851" t="s">
        <v>533</v>
      </c>
      <c r="H195" s="689" t="s">
        <v>1099</v>
      </c>
      <c r="I195" s="532"/>
      <c r="J195" s="8"/>
      <c r="K195" s="10"/>
      <c r="L195" s="16"/>
      <c r="M195" s="16"/>
      <c r="N195" s="16"/>
      <c r="O195" s="16"/>
      <c r="P195" s="16"/>
      <c r="Q195" s="16"/>
      <c r="R195" s="16"/>
      <c r="S195" s="16"/>
      <c r="T195" s="16"/>
      <c r="U195" s="10"/>
      <c r="V195" s="10"/>
      <c r="W195" s="10"/>
      <c r="X195" s="10"/>
      <c r="Y195" s="10"/>
      <c r="Z195" s="10"/>
      <c r="AA195" s="10"/>
      <c r="AB195" s="10"/>
      <c r="AC195" s="10"/>
      <c r="AD195" s="821"/>
      <c r="AE195" s="544"/>
      <c r="AF195" s="550"/>
      <c r="AG195" s="550"/>
      <c r="AH195" s="550"/>
      <c r="AI195" s="550"/>
      <c r="AJ195" s="550"/>
      <c r="AK195" s="550"/>
      <c r="AL195" s="550"/>
    </row>
    <row r="196" spans="1:39" s="539" customFormat="1" ht="12.75" customHeight="1">
      <c r="A196" s="885">
        <v>406</v>
      </c>
      <c r="B196" s="852" t="s">
        <v>148</v>
      </c>
      <c r="C196" s="852" t="s">
        <v>156</v>
      </c>
      <c r="D196" s="852">
        <v>2015</v>
      </c>
      <c r="E196" s="885"/>
      <c r="F196" s="932" t="s">
        <v>534</v>
      </c>
      <c r="G196" s="851" t="s">
        <v>535</v>
      </c>
      <c r="H196" s="689" t="s">
        <v>1099</v>
      </c>
      <c r="I196" s="532"/>
      <c r="J196" s="8"/>
      <c r="K196" s="10"/>
      <c r="L196" s="10"/>
      <c r="M196" s="10"/>
      <c r="N196" s="16"/>
      <c r="O196" s="16"/>
      <c r="P196" s="16"/>
      <c r="Q196" s="16"/>
      <c r="R196" s="16"/>
      <c r="S196" s="16"/>
      <c r="T196" s="16"/>
      <c r="U196" s="10"/>
      <c r="V196" s="10"/>
      <c r="W196" s="10"/>
      <c r="X196" s="10"/>
      <c r="Y196" s="10"/>
      <c r="Z196" s="16"/>
      <c r="AA196" s="16"/>
      <c r="AB196" s="16"/>
      <c r="AC196" s="16"/>
      <c r="AD196" s="836"/>
      <c r="AE196" s="550"/>
      <c r="AF196" s="550"/>
      <c r="AG196" s="544"/>
      <c r="AH196" s="544"/>
      <c r="AI196" s="544"/>
      <c r="AJ196" s="544"/>
      <c r="AK196" s="544"/>
      <c r="AL196" s="544"/>
      <c r="AM196" s="544"/>
    </row>
    <row r="197" spans="1:39" s="539" customFormat="1" ht="12.75" customHeight="1">
      <c r="A197" s="885">
        <v>409</v>
      </c>
      <c r="B197" s="852" t="s">
        <v>148</v>
      </c>
      <c r="C197" s="852" t="s">
        <v>156</v>
      </c>
      <c r="D197" s="852">
        <v>2015</v>
      </c>
      <c r="E197" s="885"/>
      <c r="F197" s="932" t="s">
        <v>532</v>
      </c>
      <c r="G197" s="851" t="s">
        <v>536</v>
      </c>
      <c r="H197" s="689" t="s">
        <v>1099</v>
      </c>
      <c r="I197" s="532"/>
      <c r="J197" s="16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6"/>
      <c r="V197" s="16"/>
      <c r="W197" s="16"/>
      <c r="X197" s="16"/>
      <c r="Y197" s="16"/>
      <c r="Z197" s="16"/>
      <c r="AA197" s="16"/>
      <c r="AB197" s="16"/>
      <c r="AC197" s="16"/>
      <c r="AD197" s="836"/>
      <c r="AE197" s="550"/>
      <c r="AF197" s="544"/>
      <c r="AG197" s="544"/>
      <c r="AH197" s="544"/>
      <c r="AI197" s="544"/>
      <c r="AJ197" s="544"/>
      <c r="AK197" s="544"/>
      <c r="AL197" s="544"/>
      <c r="AM197" s="544"/>
    </row>
    <row r="198" spans="1:39" s="539" customFormat="1" ht="12.75" customHeight="1">
      <c r="A198" s="885">
        <v>1</v>
      </c>
      <c r="B198" s="852" t="s">
        <v>148</v>
      </c>
      <c r="C198" s="852" t="s">
        <v>156</v>
      </c>
      <c r="D198" s="852" t="s">
        <v>555</v>
      </c>
      <c r="E198" s="885"/>
      <c r="F198" s="932" t="s">
        <v>538</v>
      </c>
      <c r="G198" s="1144" t="s">
        <v>539</v>
      </c>
      <c r="H198" s="689" t="s">
        <v>1099</v>
      </c>
      <c r="I198" s="532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6"/>
      <c r="V198" s="16"/>
      <c r="W198" s="16"/>
      <c r="X198" s="16"/>
      <c r="Y198" s="16"/>
      <c r="Z198" s="10"/>
      <c r="AA198" s="10"/>
      <c r="AB198" s="10"/>
      <c r="AC198" s="10"/>
      <c r="AD198" s="821"/>
      <c r="AE198" s="544"/>
      <c r="AF198" s="544"/>
      <c r="AG198" s="544"/>
      <c r="AH198" s="544"/>
      <c r="AI198" s="544"/>
      <c r="AJ198" s="544"/>
      <c r="AK198" s="544"/>
      <c r="AL198" s="544"/>
      <c r="AM198" s="544"/>
    </row>
    <row r="199" spans="1:39" s="540" customFormat="1" ht="12.75" customHeight="1">
      <c r="A199" s="885">
        <v>2</v>
      </c>
      <c r="B199" s="852" t="s">
        <v>148</v>
      </c>
      <c r="C199" s="852" t="s">
        <v>156</v>
      </c>
      <c r="D199" s="852" t="s">
        <v>555</v>
      </c>
      <c r="E199" s="885"/>
      <c r="F199" s="932" t="s">
        <v>538</v>
      </c>
      <c r="G199" s="1144" t="s">
        <v>539</v>
      </c>
      <c r="H199" s="689" t="s">
        <v>1099</v>
      </c>
      <c r="I199" s="532"/>
      <c r="J199" s="12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821"/>
      <c r="AE199" s="544"/>
      <c r="AF199" s="544"/>
      <c r="AG199" s="544"/>
      <c r="AH199" s="544"/>
      <c r="AI199" s="544"/>
      <c r="AJ199" s="544"/>
      <c r="AK199" s="544"/>
      <c r="AL199" s="544"/>
      <c r="AM199" s="539"/>
    </row>
    <row r="200" spans="1:39" s="550" customFormat="1" ht="12.75" customHeight="1">
      <c r="A200" s="885">
        <v>3</v>
      </c>
      <c r="B200" s="852" t="s">
        <v>148</v>
      </c>
      <c r="C200" s="852" t="s">
        <v>156</v>
      </c>
      <c r="D200" s="852" t="s">
        <v>555</v>
      </c>
      <c r="E200" s="852"/>
      <c r="F200" s="932" t="s">
        <v>540</v>
      </c>
      <c r="G200" s="1143" t="s">
        <v>276</v>
      </c>
      <c r="H200" s="689" t="s">
        <v>1099</v>
      </c>
      <c r="I200" s="532"/>
      <c r="J200" s="12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821"/>
      <c r="AE200" s="544"/>
      <c r="AF200" s="544"/>
      <c r="AG200" s="544"/>
      <c r="AH200" s="544"/>
      <c r="AI200" s="544"/>
      <c r="AJ200" s="544"/>
      <c r="AK200" s="544"/>
      <c r="AL200" s="544"/>
      <c r="AM200" s="539"/>
    </row>
    <row r="201" spans="1:39" s="539" customFormat="1" ht="12.75" customHeight="1">
      <c r="A201" s="885">
        <v>6</v>
      </c>
      <c r="B201" s="852" t="s">
        <v>148</v>
      </c>
      <c r="C201" s="852" t="s">
        <v>156</v>
      </c>
      <c r="D201" s="852" t="s">
        <v>555</v>
      </c>
      <c r="E201" s="885"/>
      <c r="F201" s="932" t="s">
        <v>541</v>
      </c>
      <c r="G201" s="1144" t="s">
        <v>542</v>
      </c>
      <c r="H201" s="689" t="s">
        <v>1099</v>
      </c>
      <c r="I201" s="532"/>
      <c r="J201" s="12"/>
      <c r="K201" s="12"/>
      <c r="L201" s="12"/>
      <c r="M201" s="12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821"/>
      <c r="AE201" s="544"/>
      <c r="AF201" s="544"/>
      <c r="AG201" s="544"/>
      <c r="AH201" s="544"/>
      <c r="AI201" s="544"/>
      <c r="AJ201" s="544"/>
      <c r="AK201" s="544"/>
      <c r="AL201" s="544"/>
      <c r="AM201" s="544"/>
    </row>
    <row r="202" spans="1:39" s="539" customFormat="1" ht="12.75" customHeight="1">
      <c r="A202" s="885" t="s">
        <v>543</v>
      </c>
      <c r="B202" s="852" t="s">
        <v>148</v>
      </c>
      <c r="C202" s="852" t="s">
        <v>156</v>
      </c>
      <c r="D202" s="852" t="s">
        <v>555</v>
      </c>
      <c r="E202" s="885"/>
      <c r="F202" s="932" t="s">
        <v>544</v>
      </c>
      <c r="G202" s="1144" t="s">
        <v>545</v>
      </c>
      <c r="H202" s="689" t="s">
        <v>1099</v>
      </c>
      <c r="I202" s="532"/>
      <c r="J202" s="8"/>
      <c r="K202" s="10"/>
      <c r="L202" s="12"/>
      <c r="M202" s="12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821"/>
      <c r="AE202" s="544"/>
      <c r="AF202" s="544"/>
      <c r="AG202" s="544"/>
      <c r="AH202" s="544"/>
      <c r="AI202" s="544"/>
      <c r="AJ202" s="544"/>
      <c r="AK202" s="544"/>
      <c r="AL202" s="544"/>
      <c r="AM202" s="544"/>
    </row>
    <row r="203" spans="1:39" s="540" customFormat="1" ht="12.75" customHeight="1">
      <c r="A203" s="885" t="s">
        <v>546</v>
      </c>
      <c r="B203" s="852" t="s">
        <v>148</v>
      </c>
      <c r="C203" s="852" t="s">
        <v>156</v>
      </c>
      <c r="D203" s="852" t="s">
        <v>555</v>
      </c>
      <c r="E203" s="885"/>
      <c r="F203" s="932" t="s">
        <v>544</v>
      </c>
      <c r="G203" s="1144" t="s">
        <v>547</v>
      </c>
      <c r="H203" s="689" t="s">
        <v>1099</v>
      </c>
      <c r="I203" s="532"/>
      <c r="J203" s="8"/>
      <c r="K203" s="12"/>
      <c r="L203" s="10"/>
      <c r="M203" s="10"/>
      <c r="N203" s="12"/>
      <c r="O203" s="12"/>
      <c r="P203" s="12"/>
      <c r="Q203" s="12"/>
      <c r="R203" s="12"/>
      <c r="S203" s="12"/>
      <c r="T203" s="12"/>
      <c r="U203" s="10"/>
      <c r="V203" s="10"/>
      <c r="W203" s="10"/>
      <c r="X203" s="10"/>
      <c r="Y203" s="10"/>
      <c r="Z203" s="10"/>
      <c r="AA203" s="10"/>
      <c r="AB203" s="10"/>
      <c r="AC203" s="10"/>
      <c r="AD203" s="821"/>
      <c r="AE203" s="544"/>
      <c r="AF203" s="544"/>
      <c r="AG203" s="544"/>
      <c r="AH203" s="544"/>
      <c r="AI203" s="544"/>
      <c r="AJ203" s="544"/>
      <c r="AK203" s="544"/>
      <c r="AL203" s="544"/>
      <c r="AM203" s="539"/>
    </row>
    <row r="204" spans="1:38" s="539" customFormat="1" ht="12.75" customHeight="1">
      <c r="A204" s="885">
        <v>13</v>
      </c>
      <c r="B204" s="852" t="s">
        <v>148</v>
      </c>
      <c r="C204" s="852" t="s">
        <v>156</v>
      </c>
      <c r="D204" s="852" t="s">
        <v>555</v>
      </c>
      <c r="E204" s="885"/>
      <c r="F204" s="932" t="s">
        <v>548</v>
      </c>
      <c r="G204" s="1144" t="s">
        <v>539</v>
      </c>
      <c r="H204" s="689" t="s">
        <v>1099</v>
      </c>
      <c r="I204" s="504"/>
      <c r="J204" s="503"/>
      <c r="K204" s="10"/>
      <c r="L204" s="10"/>
      <c r="M204" s="10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0"/>
      <c r="AA204" s="10"/>
      <c r="AB204" s="10"/>
      <c r="AC204" s="10"/>
      <c r="AD204" s="821"/>
      <c r="AE204" s="544"/>
      <c r="AF204" s="544"/>
      <c r="AG204" s="544"/>
      <c r="AH204" s="544"/>
      <c r="AI204" s="544"/>
      <c r="AJ204" s="544"/>
      <c r="AK204" s="544"/>
      <c r="AL204" s="544"/>
    </row>
    <row r="205" spans="1:38" s="539" customFormat="1" ht="12.75" customHeight="1">
      <c r="A205" s="884">
        <v>14</v>
      </c>
      <c r="B205" s="847" t="s">
        <v>148</v>
      </c>
      <c r="C205" s="847" t="s">
        <v>156</v>
      </c>
      <c r="D205" s="852" t="s">
        <v>555</v>
      </c>
      <c r="E205" s="884"/>
      <c r="F205" s="933" t="s">
        <v>549</v>
      </c>
      <c r="G205" s="786" t="s">
        <v>550</v>
      </c>
      <c r="H205" s="689" t="s">
        <v>1099</v>
      </c>
      <c r="I205" s="532"/>
      <c r="J205" s="503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2"/>
      <c r="AA205" s="12"/>
      <c r="AB205" s="12"/>
      <c r="AC205" s="10"/>
      <c r="AD205" s="821"/>
      <c r="AE205" s="544"/>
      <c r="AF205" s="544"/>
      <c r="AG205" s="544"/>
      <c r="AH205" s="544"/>
      <c r="AI205" s="544"/>
      <c r="AJ205" s="544"/>
      <c r="AK205" s="544"/>
      <c r="AL205" s="544"/>
    </row>
    <row r="206" spans="1:39" s="534" customFormat="1" ht="12.75" customHeight="1">
      <c r="A206" s="885">
        <v>15</v>
      </c>
      <c r="B206" s="852" t="s">
        <v>148</v>
      </c>
      <c r="C206" s="852" t="s">
        <v>156</v>
      </c>
      <c r="D206" s="852" t="s">
        <v>555</v>
      </c>
      <c r="E206" s="885"/>
      <c r="F206" s="932" t="s">
        <v>551</v>
      </c>
      <c r="G206" s="1144" t="s">
        <v>552</v>
      </c>
      <c r="H206" s="689" t="s">
        <v>1099</v>
      </c>
      <c r="I206" s="424"/>
      <c r="J206" s="501"/>
      <c r="K206" s="501"/>
      <c r="L206" s="10"/>
      <c r="M206" s="10"/>
      <c r="N206" s="10"/>
      <c r="O206" s="10"/>
      <c r="P206" s="10"/>
      <c r="Q206" s="10"/>
      <c r="R206" s="10"/>
      <c r="S206" s="10"/>
      <c r="T206" s="10"/>
      <c r="U206" s="12"/>
      <c r="V206" s="12"/>
      <c r="W206" s="12"/>
      <c r="X206" s="12"/>
      <c r="Y206" s="12"/>
      <c r="Z206" s="10"/>
      <c r="AA206" s="10"/>
      <c r="AB206" s="10"/>
      <c r="AC206" s="10"/>
      <c r="AD206" s="821"/>
      <c r="AE206" s="544"/>
      <c r="AF206" s="544"/>
      <c r="AG206" s="544"/>
      <c r="AH206" s="544"/>
      <c r="AI206" s="544"/>
      <c r="AJ206" s="544"/>
      <c r="AK206" s="544"/>
      <c r="AL206" s="544"/>
      <c r="AM206" s="539"/>
    </row>
    <row r="207" spans="1:38" s="594" customFormat="1" ht="12.75" customHeight="1">
      <c r="A207" s="746">
        <v>20</v>
      </c>
      <c r="B207" s="852" t="s">
        <v>148</v>
      </c>
      <c r="C207" s="852" t="s">
        <v>156</v>
      </c>
      <c r="D207" s="852" t="s">
        <v>555</v>
      </c>
      <c r="E207" s="885"/>
      <c r="F207" s="932" t="s">
        <v>553</v>
      </c>
      <c r="G207" s="745" t="s">
        <v>554</v>
      </c>
      <c r="H207" s="689" t="s">
        <v>1099</v>
      </c>
      <c r="I207" s="504"/>
      <c r="J207" s="501"/>
      <c r="K207" s="501"/>
      <c r="L207" s="501"/>
      <c r="M207" s="501"/>
      <c r="N207" s="501"/>
      <c r="O207" s="501"/>
      <c r="P207" s="501"/>
      <c r="Q207" s="501"/>
      <c r="R207" s="501"/>
      <c r="S207" s="501"/>
      <c r="T207" s="501"/>
      <c r="U207" s="501"/>
      <c r="V207" s="501"/>
      <c r="W207" s="501"/>
      <c r="X207" s="501"/>
      <c r="Y207" s="501"/>
      <c r="Z207" s="501"/>
      <c r="AA207" s="501"/>
      <c r="AB207" s="501"/>
      <c r="AC207" s="501"/>
      <c r="AD207" s="837"/>
      <c r="AE207" s="591"/>
      <c r="AF207" s="591"/>
      <c r="AG207" s="591"/>
      <c r="AH207" s="591"/>
      <c r="AI207" s="591"/>
      <c r="AJ207" s="591"/>
      <c r="AK207" s="591"/>
      <c r="AL207" s="591"/>
    </row>
    <row r="208" spans="1:39" s="594" customFormat="1" ht="12.75" customHeight="1">
      <c r="A208" s="746">
        <v>21</v>
      </c>
      <c r="B208" s="852" t="s">
        <v>148</v>
      </c>
      <c r="C208" s="852" t="s">
        <v>156</v>
      </c>
      <c r="D208" s="852" t="s">
        <v>555</v>
      </c>
      <c r="E208" s="885"/>
      <c r="F208" s="932" t="s">
        <v>556</v>
      </c>
      <c r="G208" s="745" t="s">
        <v>557</v>
      </c>
      <c r="H208" s="689" t="s">
        <v>1099</v>
      </c>
      <c r="I208" s="257"/>
      <c r="J208" s="501"/>
      <c r="K208" s="501"/>
      <c r="L208" s="501"/>
      <c r="M208" s="501"/>
      <c r="N208" s="501"/>
      <c r="O208" s="501"/>
      <c r="P208" s="501"/>
      <c r="Q208" s="501"/>
      <c r="R208" s="501"/>
      <c r="S208" s="501"/>
      <c r="T208" s="501"/>
      <c r="U208" s="501"/>
      <c r="V208" s="501"/>
      <c r="W208" s="501"/>
      <c r="X208" s="501"/>
      <c r="Y208" s="501"/>
      <c r="Z208" s="501"/>
      <c r="AA208" s="501"/>
      <c r="AB208" s="501"/>
      <c r="AC208" s="501"/>
      <c r="AD208" s="837"/>
      <c r="AE208" s="591"/>
      <c r="AF208" s="591"/>
      <c r="AG208" s="591"/>
      <c r="AH208" s="591"/>
      <c r="AI208" s="591"/>
      <c r="AJ208" s="591"/>
      <c r="AK208" s="591"/>
      <c r="AL208" s="591"/>
      <c r="AM208" s="591"/>
    </row>
    <row r="209" spans="1:39" s="595" customFormat="1" ht="12.75" customHeight="1">
      <c r="A209" s="884">
        <v>23</v>
      </c>
      <c r="B209" s="847" t="s">
        <v>148</v>
      </c>
      <c r="C209" s="847" t="s">
        <v>156</v>
      </c>
      <c r="D209" s="847" t="s">
        <v>555</v>
      </c>
      <c r="E209" s="884"/>
      <c r="F209" s="933" t="s">
        <v>563</v>
      </c>
      <c r="G209" s="786" t="s">
        <v>564</v>
      </c>
      <c r="H209" s="689" t="s">
        <v>1099</v>
      </c>
      <c r="I209" s="7"/>
      <c r="J209" s="501"/>
      <c r="K209" s="501"/>
      <c r="L209" s="501"/>
      <c r="M209" s="501"/>
      <c r="N209" s="501"/>
      <c r="O209" s="501"/>
      <c r="P209" s="501"/>
      <c r="Q209" s="501"/>
      <c r="R209" s="501"/>
      <c r="S209" s="501"/>
      <c r="T209" s="501"/>
      <c r="U209" s="501"/>
      <c r="V209" s="501"/>
      <c r="W209" s="501"/>
      <c r="X209" s="501"/>
      <c r="Y209" s="501"/>
      <c r="Z209" s="501"/>
      <c r="AA209" s="501"/>
      <c r="AB209" s="501"/>
      <c r="AC209" s="501"/>
      <c r="AD209" s="837"/>
      <c r="AE209" s="591"/>
      <c r="AF209" s="591"/>
      <c r="AG209" s="591"/>
      <c r="AH209" s="591"/>
      <c r="AI209" s="591"/>
      <c r="AJ209" s="591"/>
      <c r="AK209" s="591"/>
      <c r="AL209" s="591"/>
      <c r="AM209" s="594"/>
    </row>
    <row r="210" spans="1:39" s="591" customFormat="1" ht="12.75" customHeight="1">
      <c r="A210" s="746">
        <v>24</v>
      </c>
      <c r="B210" s="852" t="s">
        <v>148</v>
      </c>
      <c r="C210" s="852" t="s">
        <v>156</v>
      </c>
      <c r="D210" s="852" t="s">
        <v>555</v>
      </c>
      <c r="E210" s="746"/>
      <c r="F210" s="918" t="s">
        <v>563</v>
      </c>
      <c r="G210" s="745" t="s">
        <v>565</v>
      </c>
      <c r="H210" s="689" t="s">
        <v>1099</v>
      </c>
      <c r="I210" s="257"/>
      <c r="J210" s="871"/>
      <c r="K210" s="501"/>
      <c r="L210" s="501"/>
      <c r="M210" s="501"/>
      <c r="N210" s="501"/>
      <c r="O210" s="501"/>
      <c r="P210" s="501"/>
      <c r="Q210" s="501"/>
      <c r="R210" s="501"/>
      <c r="S210" s="501"/>
      <c r="T210" s="501"/>
      <c r="U210" s="501"/>
      <c r="V210" s="501"/>
      <c r="W210" s="501"/>
      <c r="X210" s="501"/>
      <c r="Y210" s="501"/>
      <c r="Z210" s="501"/>
      <c r="AA210" s="501"/>
      <c r="AB210" s="501"/>
      <c r="AC210" s="501"/>
      <c r="AD210" s="837"/>
      <c r="AM210" s="594"/>
    </row>
    <row r="211" spans="1:39" s="594" customFormat="1" ht="12.75" customHeight="1">
      <c r="A211" s="746">
        <v>28</v>
      </c>
      <c r="B211" s="852" t="s">
        <v>148</v>
      </c>
      <c r="C211" s="852" t="s">
        <v>156</v>
      </c>
      <c r="D211" s="852" t="s">
        <v>555</v>
      </c>
      <c r="E211" s="746"/>
      <c r="F211" s="918" t="s">
        <v>566</v>
      </c>
      <c r="G211" s="745" t="s">
        <v>569</v>
      </c>
      <c r="H211" s="689" t="s">
        <v>1099</v>
      </c>
      <c r="I211" s="257"/>
      <c r="J211" s="504"/>
      <c r="K211" s="501"/>
      <c r="L211" s="501"/>
      <c r="M211" s="501"/>
      <c r="N211" s="45"/>
      <c r="O211" s="45"/>
      <c r="P211" s="45"/>
      <c r="Q211" s="45"/>
      <c r="R211" s="45"/>
      <c r="S211" s="45"/>
      <c r="T211" s="45"/>
      <c r="U211" s="501"/>
      <c r="V211" s="501"/>
      <c r="W211" s="501"/>
      <c r="X211" s="501"/>
      <c r="Y211" s="501"/>
      <c r="Z211" s="501"/>
      <c r="AA211" s="501"/>
      <c r="AB211" s="501"/>
      <c r="AC211" s="501"/>
      <c r="AD211" s="837"/>
      <c r="AE211" s="591"/>
      <c r="AF211" s="591"/>
      <c r="AG211" s="591"/>
      <c r="AH211" s="591"/>
      <c r="AI211" s="591"/>
      <c r="AJ211" s="591"/>
      <c r="AK211" s="591"/>
      <c r="AL211" s="591"/>
      <c r="AM211" s="591"/>
    </row>
    <row r="212" spans="1:39" s="595" customFormat="1" ht="12.75" customHeight="1">
      <c r="A212" s="746">
        <v>30</v>
      </c>
      <c r="B212" s="852" t="s">
        <v>148</v>
      </c>
      <c r="C212" s="852" t="s">
        <v>156</v>
      </c>
      <c r="D212" s="852" t="s">
        <v>555</v>
      </c>
      <c r="E212" s="746"/>
      <c r="F212" s="918" t="s">
        <v>566</v>
      </c>
      <c r="G212" s="745" t="s">
        <v>568</v>
      </c>
      <c r="H212" s="689" t="s">
        <v>1099</v>
      </c>
      <c r="I212" s="257"/>
      <c r="J212" s="425"/>
      <c r="K212" s="504"/>
      <c r="L212" s="501"/>
      <c r="M212" s="501"/>
      <c r="N212" s="501"/>
      <c r="O212" s="501"/>
      <c r="P212" s="501"/>
      <c r="Q212" s="501"/>
      <c r="R212" s="501"/>
      <c r="S212" s="501"/>
      <c r="T212" s="501"/>
      <c r="U212" s="8"/>
      <c r="V212" s="8"/>
      <c r="W212" s="8"/>
      <c r="X212" s="8"/>
      <c r="Y212" s="501"/>
      <c r="Z212" s="501"/>
      <c r="AA212" s="501"/>
      <c r="AB212" s="501"/>
      <c r="AC212" s="501"/>
      <c r="AD212" s="837"/>
      <c r="AE212" s="591"/>
      <c r="AF212" s="591"/>
      <c r="AG212" s="591"/>
      <c r="AH212" s="591"/>
      <c r="AI212" s="591"/>
      <c r="AJ212" s="591"/>
      <c r="AK212" s="591"/>
      <c r="AL212" s="591"/>
      <c r="AM212" s="594"/>
    </row>
    <row r="213" spans="1:38" s="594" customFormat="1" ht="12.75" customHeight="1">
      <c r="A213" s="746">
        <v>31</v>
      </c>
      <c r="B213" s="852" t="s">
        <v>148</v>
      </c>
      <c r="C213" s="852" t="s">
        <v>156</v>
      </c>
      <c r="D213" s="852" t="s">
        <v>555</v>
      </c>
      <c r="E213" s="746"/>
      <c r="F213" s="918" t="s">
        <v>566</v>
      </c>
      <c r="G213" s="745" t="s">
        <v>567</v>
      </c>
      <c r="H213" s="689" t="s">
        <v>1099</v>
      </c>
      <c r="I213" s="257"/>
      <c r="J213" s="501"/>
      <c r="K213" s="501"/>
      <c r="L213" s="501"/>
      <c r="M213" s="501"/>
      <c r="N213" s="501"/>
      <c r="O213" s="501"/>
      <c r="P213" s="501"/>
      <c r="Q213" s="501"/>
      <c r="R213" s="501"/>
      <c r="S213" s="501"/>
      <c r="T213" s="501"/>
      <c r="U213" s="501"/>
      <c r="V213" s="501"/>
      <c r="W213" s="501"/>
      <c r="X213" s="501"/>
      <c r="Y213" s="501"/>
      <c r="Z213" s="501"/>
      <c r="AA213" s="501"/>
      <c r="AB213" s="501"/>
      <c r="AC213" s="501"/>
      <c r="AD213" s="837"/>
      <c r="AE213" s="591"/>
      <c r="AF213" s="591"/>
      <c r="AG213" s="591"/>
      <c r="AH213" s="591"/>
      <c r="AI213" s="591"/>
      <c r="AJ213" s="591"/>
      <c r="AK213" s="591"/>
      <c r="AL213" s="591"/>
    </row>
    <row r="214" spans="1:39" s="594" customFormat="1" ht="12.75" customHeight="1">
      <c r="A214" s="746">
        <v>32</v>
      </c>
      <c r="B214" s="841" t="s">
        <v>148</v>
      </c>
      <c r="C214" s="841" t="s">
        <v>156</v>
      </c>
      <c r="D214" s="841" t="s">
        <v>555</v>
      </c>
      <c r="E214" s="746"/>
      <c r="F214" s="918" t="s">
        <v>566</v>
      </c>
      <c r="G214" s="745" t="s">
        <v>570</v>
      </c>
      <c r="H214" s="689" t="s">
        <v>1099</v>
      </c>
      <c r="I214" s="257"/>
      <c r="J214" s="501"/>
      <c r="K214" s="425"/>
      <c r="L214" s="501"/>
      <c r="M214" s="501"/>
      <c r="N214" s="501"/>
      <c r="O214" s="501"/>
      <c r="P214" s="501"/>
      <c r="Q214" s="501"/>
      <c r="R214" s="501"/>
      <c r="S214" s="501"/>
      <c r="T214" s="501"/>
      <c r="U214" s="501"/>
      <c r="V214" s="501"/>
      <c r="W214" s="501"/>
      <c r="X214" s="501"/>
      <c r="Y214" s="501"/>
      <c r="Z214" s="501"/>
      <c r="AA214" s="501"/>
      <c r="AB214" s="501"/>
      <c r="AC214" s="501"/>
      <c r="AD214" s="837"/>
      <c r="AE214" s="591"/>
      <c r="AF214" s="591"/>
      <c r="AG214" s="591"/>
      <c r="AH214" s="591"/>
      <c r="AI214" s="591"/>
      <c r="AJ214" s="591"/>
      <c r="AK214" s="591"/>
      <c r="AL214" s="591"/>
      <c r="AM214" s="591"/>
    </row>
    <row r="215" spans="1:39" s="567" customFormat="1" ht="12.75" customHeight="1">
      <c r="A215" s="746">
        <v>33</v>
      </c>
      <c r="B215" s="841" t="s">
        <v>148</v>
      </c>
      <c r="C215" s="841" t="s">
        <v>156</v>
      </c>
      <c r="D215" s="841" t="s">
        <v>555</v>
      </c>
      <c r="E215" s="746"/>
      <c r="F215" s="918" t="s">
        <v>566</v>
      </c>
      <c r="G215" s="745" t="s">
        <v>570</v>
      </c>
      <c r="H215" s="689" t="s">
        <v>1099</v>
      </c>
      <c r="I215" s="257"/>
      <c r="J215" s="501"/>
      <c r="K215" s="501"/>
      <c r="L215" s="425"/>
      <c r="M215" s="425"/>
      <c r="N215" s="501"/>
      <c r="O215" s="501"/>
      <c r="P215" s="501"/>
      <c r="Q215" s="501"/>
      <c r="R215" s="501"/>
      <c r="S215" s="501"/>
      <c r="T215" s="501"/>
      <c r="U215" s="501"/>
      <c r="V215" s="501"/>
      <c r="W215" s="501"/>
      <c r="X215" s="501"/>
      <c r="Y215" s="501"/>
      <c r="Z215" s="501"/>
      <c r="AA215" s="501"/>
      <c r="AB215" s="501"/>
      <c r="AC215" s="501"/>
      <c r="AD215" s="837"/>
      <c r="AE215" s="591"/>
      <c r="AF215" s="591"/>
      <c r="AG215" s="587"/>
      <c r="AH215" s="587"/>
      <c r="AI215" s="587"/>
      <c r="AJ215" s="587"/>
      <c r="AK215" s="587"/>
      <c r="AL215" s="587"/>
      <c r="AM215" s="543"/>
    </row>
    <row r="216" spans="1:39" s="595" customFormat="1" ht="12.75" customHeight="1">
      <c r="A216" s="746">
        <v>35</v>
      </c>
      <c r="B216" s="841" t="s">
        <v>148</v>
      </c>
      <c r="C216" s="841" t="s">
        <v>156</v>
      </c>
      <c r="D216" s="841" t="s">
        <v>555</v>
      </c>
      <c r="E216" s="746"/>
      <c r="F216" s="918" t="s">
        <v>571</v>
      </c>
      <c r="G216" s="745" t="s">
        <v>572</v>
      </c>
      <c r="H216" s="689" t="s">
        <v>1099</v>
      </c>
      <c r="I216" s="257"/>
      <c r="J216" s="504"/>
      <c r="K216" s="501"/>
      <c r="L216" s="501"/>
      <c r="M216" s="501"/>
      <c r="N216" s="501"/>
      <c r="O216" s="501"/>
      <c r="P216" s="501"/>
      <c r="Q216" s="501"/>
      <c r="R216" s="501"/>
      <c r="S216" s="501"/>
      <c r="T216" s="501"/>
      <c r="U216" s="501"/>
      <c r="V216" s="501"/>
      <c r="W216" s="501"/>
      <c r="X216" s="501"/>
      <c r="Y216" s="501"/>
      <c r="Z216" s="425"/>
      <c r="AA216" s="425"/>
      <c r="AB216" s="425"/>
      <c r="AC216" s="425"/>
      <c r="AD216" s="858"/>
      <c r="AE216" s="587"/>
      <c r="AF216" s="591"/>
      <c r="AG216" s="591"/>
      <c r="AH216" s="591"/>
      <c r="AI216" s="591"/>
      <c r="AJ216" s="591"/>
      <c r="AK216" s="591"/>
      <c r="AL216" s="591"/>
      <c r="AM216" s="594"/>
    </row>
    <row r="217" spans="1:39" s="594" customFormat="1" ht="12.75" customHeight="1">
      <c r="A217" s="746">
        <v>36</v>
      </c>
      <c r="B217" s="841" t="s">
        <v>148</v>
      </c>
      <c r="C217" s="841" t="s">
        <v>156</v>
      </c>
      <c r="D217" s="841" t="s">
        <v>555</v>
      </c>
      <c r="E217" s="746"/>
      <c r="F217" s="918" t="s">
        <v>573</v>
      </c>
      <c r="G217" s="745" t="s">
        <v>574</v>
      </c>
      <c r="H217" s="689" t="s">
        <v>1099</v>
      </c>
      <c r="I217" s="257"/>
      <c r="J217" s="10"/>
      <c r="K217" s="504"/>
      <c r="L217" s="501"/>
      <c r="M217" s="501"/>
      <c r="N217" s="501"/>
      <c r="O217" s="501"/>
      <c r="P217" s="501"/>
      <c r="Q217" s="501"/>
      <c r="R217" s="501"/>
      <c r="S217" s="501"/>
      <c r="T217" s="501"/>
      <c r="U217" s="425"/>
      <c r="V217" s="425"/>
      <c r="W217" s="425"/>
      <c r="X217" s="425"/>
      <c r="Y217" s="425"/>
      <c r="Z217" s="501"/>
      <c r="AA217" s="501"/>
      <c r="AB217" s="501"/>
      <c r="AC217" s="501"/>
      <c r="AD217" s="837"/>
      <c r="AE217" s="591"/>
      <c r="AF217" s="591"/>
      <c r="AG217" s="591"/>
      <c r="AH217" s="591"/>
      <c r="AI217" s="591"/>
      <c r="AJ217" s="591"/>
      <c r="AK217" s="591"/>
      <c r="AL217" s="591"/>
      <c r="AM217" s="591"/>
    </row>
    <row r="218" spans="1:38" s="594" customFormat="1" ht="12.75" customHeight="1">
      <c r="A218" s="746">
        <v>37</v>
      </c>
      <c r="B218" s="841" t="s">
        <v>148</v>
      </c>
      <c r="C218" s="841" t="s">
        <v>156</v>
      </c>
      <c r="D218" s="841" t="s">
        <v>555</v>
      </c>
      <c r="E218" s="746"/>
      <c r="F218" s="918" t="s">
        <v>575</v>
      </c>
      <c r="G218" s="745" t="s">
        <v>576</v>
      </c>
      <c r="H218" s="689" t="s">
        <v>1099</v>
      </c>
      <c r="I218" s="257"/>
      <c r="J218" s="10"/>
      <c r="K218" s="504"/>
      <c r="L218" s="504"/>
      <c r="M218" s="504"/>
      <c r="N218" s="501"/>
      <c r="O218" s="501"/>
      <c r="P218" s="501"/>
      <c r="Q218" s="501"/>
      <c r="R218" s="501"/>
      <c r="S218" s="501"/>
      <c r="T218" s="501"/>
      <c r="U218" s="501"/>
      <c r="V218" s="501"/>
      <c r="W218" s="501"/>
      <c r="X218" s="501"/>
      <c r="Y218" s="501"/>
      <c r="Z218" s="501"/>
      <c r="AA218" s="501"/>
      <c r="AB218" s="501"/>
      <c r="AC218" s="501"/>
      <c r="AD218" s="837"/>
      <c r="AE218" s="591"/>
      <c r="AF218" s="591"/>
      <c r="AG218" s="591"/>
      <c r="AH218" s="591"/>
      <c r="AI218" s="591"/>
      <c r="AJ218" s="591"/>
      <c r="AK218" s="591"/>
      <c r="AL218" s="591"/>
    </row>
    <row r="219" spans="1:38" s="594" customFormat="1" ht="12.75" customHeight="1">
      <c r="A219" s="746">
        <v>38</v>
      </c>
      <c r="B219" s="841" t="s">
        <v>148</v>
      </c>
      <c r="C219" s="841" t="s">
        <v>156</v>
      </c>
      <c r="D219" s="841" t="s">
        <v>555</v>
      </c>
      <c r="E219" s="746"/>
      <c r="F219" s="918" t="s">
        <v>577</v>
      </c>
      <c r="G219" s="745" t="s">
        <v>578</v>
      </c>
      <c r="H219" s="689" t="s">
        <v>1099</v>
      </c>
      <c r="I219" s="257"/>
      <c r="J219" s="7"/>
      <c r="K219" s="10"/>
      <c r="L219" s="504"/>
      <c r="M219" s="504"/>
      <c r="N219" s="504"/>
      <c r="O219" s="504"/>
      <c r="P219" s="504"/>
      <c r="Q219" s="504"/>
      <c r="R219" s="504"/>
      <c r="S219" s="504"/>
      <c r="T219" s="504"/>
      <c r="U219" s="501"/>
      <c r="V219" s="501"/>
      <c r="W219" s="501"/>
      <c r="X219" s="501"/>
      <c r="Y219" s="501"/>
      <c r="Z219" s="501"/>
      <c r="AA219" s="501"/>
      <c r="AB219" s="501"/>
      <c r="AC219" s="501"/>
      <c r="AD219" s="837"/>
      <c r="AE219" s="591"/>
      <c r="AF219" s="591"/>
      <c r="AG219" s="591"/>
      <c r="AH219" s="591"/>
      <c r="AI219" s="591"/>
      <c r="AJ219" s="591"/>
      <c r="AK219" s="591"/>
      <c r="AL219" s="591"/>
    </row>
    <row r="220" spans="1:38" s="539" customFormat="1" ht="12.75" customHeight="1">
      <c r="A220" s="746">
        <v>39</v>
      </c>
      <c r="B220" s="841" t="s">
        <v>148</v>
      </c>
      <c r="C220" s="841" t="s">
        <v>156</v>
      </c>
      <c r="D220" s="841" t="s">
        <v>555</v>
      </c>
      <c r="E220" s="746"/>
      <c r="F220" s="918" t="s">
        <v>579</v>
      </c>
      <c r="G220" s="745" t="s">
        <v>580</v>
      </c>
      <c r="H220" s="689" t="s">
        <v>1099</v>
      </c>
      <c r="I220" s="257"/>
      <c r="J220" s="10"/>
      <c r="K220" s="10"/>
      <c r="L220" s="10"/>
      <c r="M220" s="10"/>
      <c r="N220" s="504"/>
      <c r="O220" s="504"/>
      <c r="P220" s="504"/>
      <c r="Q220" s="504"/>
      <c r="R220" s="504"/>
      <c r="S220" s="504"/>
      <c r="T220" s="501"/>
      <c r="U220" s="501"/>
      <c r="V220" s="501"/>
      <c r="W220" s="501"/>
      <c r="X220" s="501"/>
      <c r="Y220" s="501"/>
      <c r="Z220" s="501"/>
      <c r="AA220" s="501"/>
      <c r="AB220" s="501"/>
      <c r="AC220" s="501"/>
      <c r="AD220" s="837"/>
      <c r="AE220" s="591"/>
      <c r="AF220" s="591"/>
      <c r="AG220" s="544"/>
      <c r="AH220" s="544"/>
      <c r="AI220" s="544"/>
      <c r="AJ220" s="544"/>
      <c r="AK220" s="544"/>
      <c r="AL220" s="544"/>
    </row>
    <row r="221" spans="1:39" s="534" customFormat="1" ht="12.75" customHeight="1">
      <c r="A221" s="884">
        <v>40</v>
      </c>
      <c r="B221" s="847" t="s">
        <v>148</v>
      </c>
      <c r="C221" s="847" t="s">
        <v>156</v>
      </c>
      <c r="D221" s="847" t="s">
        <v>555</v>
      </c>
      <c r="E221" s="847"/>
      <c r="F221" s="933" t="s">
        <v>581</v>
      </c>
      <c r="G221" s="786" t="s">
        <v>582</v>
      </c>
      <c r="H221" s="689" t="s">
        <v>1099</v>
      </c>
      <c r="I221" s="257"/>
      <c r="J221" s="10"/>
      <c r="K221" s="7"/>
      <c r="L221" s="10"/>
      <c r="M221" s="10"/>
      <c r="N221" s="10"/>
      <c r="O221" s="10"/>
      <c r="P221" s="10"/>
      <c r="Q221" s="10"/>
      <c r="R221" s="10"/>
      <c r="S221" s="10"/>
      <c r="T221" s="10"/>
      <c r="U221" s="504"/>
      <c r="V221" s="504"/>
      <c r="W221" s="504"/>
      <c r="X221" s="501"/>
      <c r="Y221" s="501"/>
      <c r="Z221" s="501"/>
      <c r="AA221" s="501"/>
      <c r="AB221" s="501"/>
      <c r="AC221" s="501"/>
      <c r="AD221" s="837"/>
      <c r="AE221" s="591"/>
      <c r="AF221" s="544"/>
      <c r="AG221" s="544"/>
      <c r="AH221" s="544"/>
      <c r="AI221" s="544"/>
      <c r="AJ221" s="544"/>
      <c r="AK221" s="544"/>
      <c r="AL221" s="544"/>
      <c r="AM221" s="539"/>
    </row>
    <row r="222" spans="1:39" s="534" customFormat="1" ht="12.75" customHeight="1">
      <c r="A222" s="746">
        <v>41</v>
      </c>
      <c r="B222" s="841" t="s">
        <v>148</v>
      </c>
      <c r="C222" s="841" t="s">
        <v>156</v>
      </c>
      <c r="D222" s="841" t="s">
        <v>555</v>
      </c>
      <c r="E222" s="841"/>
      <c r="F222" s="918" t="s">
        <v>583</v>
      </c>
      <c r="G222" s="745" t="s">
        <v>552</v>
      </c>
      <c r="H222" s="689" t="s">
        <v>1099</v>
      </c>
      <c r="I222" s="257"/>
      <c r="J222" s="10"/>
      <c r="K222" s="10"/>
      <c r="L222" s="7"/>
      <c r="M222" s="7"/>
      <c r="N222" s="10"/>
      <c r="O222" s="10"/>
      <c r="P222" s="10"/>
      <c r="Q222" s="10"/>
      <c r="R222" s="10"/>
      <c r="S222" s="10"/>
      <c r="T222" s="10"/>
      <c r="U222" s="501"/>
      <c r="V222" s="501"/>
      <c r="W222" s="501"/>
      <c r="X222" s="501"/>
      <c r="Y222" s="501"/>
      <c r="Z222" s="10"/>
      <c r="AA222" s="10"/>
      <c r="AB222" s="10"/>
      <c r="AC222" s="10"/>
      <c r="AD222" s="821"/>
      <c r="AE222" s="544"/>
      <c r="AF222" s="544"/>
      <c r="AG222" s="544"/>
      <c r="AH222" s="544"/>
      <c r="AI222" s="544"/>
      <c r="AJ222" s="544"/>
      <c r="AK222" s="544"/>
      <c r="AL222" s="544"/>
      <c r="AM222" s="539"/>
    </row>
    <row r="223" spans="1:39" s="534" customFormat="1" ht="12.75" customHeight="1">
      <c r="A223" s="840">
        <v>47</v>
      </c>
      <c r="B223" s="840" t="s">
        <v>148</v>
      </c>
      <c r="C223" s="840" t="s">
        <v>156</v>
      </c>
      <c r="D223" s="840" t="s">
        <v>555</v>
      </c>
      <c r="E223" s="840"/>
      <c r="F223" s="918" t="s">
        <v>584</v>
      </c>
      <c r="G223" s="850" t="s">
        <v>586</v>
      </c>
      <c r="H223" s="689" t="s">
        <v>1099</v>
      </c>
      <c r="I223" s="253"/>
      <c r="J223" s="10"/>
      <c r="K223" s="10"/>
      <c r="L223" s="10"/>
      <c r="M223" s="10"/>
      <c r="N223" s="39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821"/>
      <c r="AE223" s="544"/>
      <c r="AF223" s="544"/>
      <c r="AH223" s="544"/>
      <c r="AI223" s="544"/>
      <c r="AJ223" s="544"/>
      <c r="AK223" s="544"/>
      <c r="AL223" s="544"/>
      <c r="AM223" s="535"/>
    </row>
    <row r="224" spans="1:39" s="534" customFormat="1" ht="12.75" customHeight="1">
      <c r="A224" s="849">
        <v>51</v>
      </c>
      <c r="B224" s="847" t="s">
        <v>148</v>
      </c>
      <c r="C224" s="847" t="s">
        <v>156</v>
      </c>
      <c r="D224" s="847" t="s">
        <v>555</v>
      </c>
      <c r="E224" s="884"/>
      <c r="F224" s="933" t="s">
        <v>584</v>
      </c>
      <c r="G224" s="786" t="s">
        <v>585</v>
      </c>
      <c r="H224" s="689" t="s">
        <v>1099</v>
      </c>
      <c r="I224" s="253"/>
      <c r="J224" s="10"/>
      <c r="K224" s="10"/>
      <c r="L224" s="10"/>
      <c r="M224" s="12"/>
      <c r="N224" s="39"/>
      <c r="O224" s="7"/>
      <c r="P224" s="7"/>
      <c r="Q224" s="7"/>
      <c r="R224" s="7"/>
      <c r="S224" s="7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821"/>
      <c r="AE224" s="544"/>
      <c r="AF224" s="544"/>
      <c r="AG224" s="544"/>
      <c r="AH224" s="544"/>
      <c r="AI224" s="544"/>
      <c r="AJ224" s="544"/>
      <c r="AK224" s="544"/>
      <c r="AL224" s="544"/>
      <c r="AM224" s="539"/>
    </row>
    <row r="225" spans="1:39" s="540" customFormat="1" ht="12.75" customHeight="1">
      <c r="A225" s="876">
        <v>52</v>
      </c>
      <c r="B225" s="876" t="s">
        <v>148</v>
      </c>
      <c r="C225" s="876" t="s">
        <v>156</v>
      </c>
      <c r="D225" s="876" t="s">
        <v>601</v>
      </c>
      <c r="E225" s="876"/>
      <c r="F225" s="876" t="s">
        <v>592</v>
      </c>
      <c r="G225" s="656" t="s">
        <v>593</v>
      </c>
      <c r="H225" s="689" t="s">
        <v>1099</v>
      </c>
      <c r="I225" s="7"/>
      <c r="J225" s="10"/>
      <c r="K225" s="10"/>
      <c r="L225" s="10"/>
      <c r="M225" s="10"/>
      <c r="N225" s="39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821"/>
      <c r="AE225" s="544"/>
      <c r="AF225" s="544"/>
      <c r="AG225" s="544"/>
      <c r="AH225" s="544"/>
      <c r="AI225" s="544"/>
      <c r="AJ225" s="544"/>
      <c r="AK225" s="544"/>
      <c r="AL225" s="544"/>
      <c r="AM225" s="544"/>
    </row>
    <row r="226" spans="1:39" s="539" customFormat="1" ht="12.75" customHeight="1">
      <c r="A226" s="876">
        <v>54</v>
      </c>
      <c r="B226" s="876" t="s">
        <v>148</v>
      </c>
      <c r="C226" s="876" t="s">
        <v>156</v>
      </c>
      <c r="D226" s="876" t="s">
        <v>601</v>
      </c>
      <c r="E226" s="876"/>
      <c r="F226" s="876" t="s">
        <v>594</v>
      </c>
      <c r="G226" s="656" t="s">
        <v>595</v>
      </c>
      <c r="H226" s="689" t="s">
        <v>1099</v>
      </c>
      <c r="I226" s="7"/>
      <c r="J226" s="10"/>
      <c r="K226" s="10"/>
      <c r="L226" s="10"/>
      <c r="M226" s="10"/>
      <c r="N226" s="39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821"/>
      <c r="AE226" s="544"/>
      <c r="AF226" s="544"/>
      <c r="AG226" s="544"/>
      <c r="AH226" s="544"/>
      <c r="AI226" s="544"/>
      <c r="AJ226" s="544"/>
      <c r="AK226" s="544"/>
      <c r="AL226" s="544"/>
      <c r="AM226" s="544"/>
    </row>
    <row r="227" spans="1:38" s="539" customFormat="1" ht="12.75" customHeight="1">
      <c r="A227" s="876">
        <v>55</v>
      </c>
      <c r="B227" s="876" t="s">
        <v>148</v>
      </c>
      <c r="C227" s="876" t="s">
        <v>156</v>
      </c>
      <c r="D227" s="876" t="s">
        <v>601</v>
      </c>
      <c r="E227" s="876"/>
      <c r="F227" s="876" t="s">
        <v>594</v>
      </c>
      <c r="G227" s="656" t="s">
        <v>595</v>
      </c>
      <c r="H227" s="689" t="s">
        <v>1099</v>
      </c>
      <c r="I227" s="7"/>
      <c r="J227" s="10"/>
      <c r="K227" s="10"/>
      <c r="L227" s="10"/>
      <c r="M227" s="10"/>
      <c r="N227" s="39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821"/>
      <c r="AE227" s="544"/>
      <c r="AF227" s="544"/>
      <c r="AG227" s="544"/>
      <c r="AH227" s="544"/>
      <c r="AI227" s="544"/>
      <c r="AJ227" s="544"/>
      <c r="AK227" s="544"/>
      <c r="AL227" s="544"/>
    </row>
    <row r="228" spans="1:39" s="535" customFormat="1" ht="12.75" customHeight="1">
      <c r="A228" s="840">
        <v>56</v>
      </c>
      <c r="B228" s="840" t="s">
        <v>148</v>
      </c>
      <c r="C228" s="840" t="s">
        <v>156</v>
      </c>
      <c r="D228" s="876" t="s">
        <v>601</v>
      </c>
      <c r="E228" s="840"/>
      <c r="F228" s="876" t="s">
        <v>594</v>
      </c>
      <c r="G228" s="656" t="s">
        <v>595</v>
      </c>
      <c r="H228" s="689" t="s">
        <v>1099</v>
      </c>
      <c r="I228" s="7"/>
      <c r="J228" s="10"/>
      <c r="K228" s="10"/>
      <c r="L228" s="10"/>
      <c r="M228" s="10"/>
      <c r="N228" s="39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821"/>
      <c r="AE228" s="544"/>
      <c r="AF228" s="544"/>
      <c r="AG228" s="544"/>
      <c r="AH228" s="544"/>
      <c r="AI228" s="544"/>
      <c r="AJ228" s="544"/>
      <c r="AK228" s="544"/>
      <c r="AL228" s="544"/>
      <c r="AM228" s="539"/>
    </row>
    <row r="229" spans="1:39" s="534" customFormat="1" ht="12.75" customHeight="1">
      <c r="A229" s="840">
        <v>57</v>
      </c>
      <c r="B229" s="840" t="s">
        <v>148</v>
      </c>
      <c r="C229" s="840" t="s">
        <v>156</v>
      </c>
      <c r="D229" s="876" t="s">
        <v>601</v>
      </c>
      <c r="E229" s="840"/>
      <c r="F229" s="918" t="s">
        <v>596</v>
      </c>
      <c r="G229" s="656" t="s">
        <v>597</v>
      </c>
      <c r="H229" s="689" t="s">
        <v>1099</v>
      </c>
      <c r="I229" s="255"/>
      <c r="J229" s="39"/>
      <c r="K229" s="10"/>
      <c r="L229" s="10"/>
      <c r="M229" s="10"/>
      <c r="N229" s="39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821"/>
      <c r="AE229" s="544"/>
      <c r="AF229" s="544"/>
      <c r="AG229" s="544"/>
      <c r="AH229" s="544"/>
      <c r="AI229" s="544"/>
      <c r="AJ229" s="544"/>
      <c r="AK229" s="544"/>
      <c r="AL229" s="544"/>
      <c r="AM229" s="539"/>
    </row>
    <row r="230" spans="1:39" s="534" customFormat="1" ht="12.75" customHeight="1">
      <c r="A230" s="840">
        <v>58</v>
      </c>
      <c r="B230" s="840" t="s">
        <v>148</v>
      </c>
      <c r="C230" s="840" t="s">
        <v>156</v>
      </c>
      <c r="D230" s="876" t="s">
        <v>601</v>
      </c>
      <c r="E230" s="840"/>
      <c r="F230" s="918" t="s">
        <v>596</v>
      </c>
      <c r="G230" s="656" t="s">
        <v>598</v>
      </c>
      <c r="H230" s="689" t="s">
        <v>1099</v>
      </c>
      <c r="I230" s="255"/>
      <c r="J230" s="12"/>
      <c r="K230" s="10"/>
      <c r="L230" s="10"/>
      <c r="M230" s="10"/>
      <c r="N230" s="39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821"/>
      <c r="AE230" s="544"/>
      <c r="AF230" s="544"/>
      <c r="AG230" s="544"/>
      <c r="AH230" s="544"/>
      <c r="AI230" s="544"/>
      <c r="AJ230" s="544"/>
      <c r="AK230" s="544"/>
      <c r="AL230" s="544"/>
      <c r="AM230" s="539"/>
    </row>
    <row r="231" spans="1:39" s="534" customFormat="1" ht="12.75" customHeight="1">
      <c r="A231" s="840">
        <v>60</v>
      </c>
      <c r="B231" s="840" t="s">
        <v>148</v>
      </c>
      <c r="C231" s="840" t="s">
        <v>156</v>
      </c>
      <c r="D231" s="876" t="s">
        <v>601</v>
      </c>
      <c r="E231" s="840"/>
      <c r="F231" s="918" t="s">
        <v>599</v>
      </c>
      <c r="G231" s="850" t="s">
        <v>600</v>
      </c>
      <c r="H231" s="689" t="s">
        <v>1099</v>
      </c>
      <c r="I231" s="255"/>
      <c r="J231" s="12"/>
      <c r="K231" s="10"/>
      <c r="L231" s="39" t="e">
        <f>#REF!+J229</f>
        <v>#REF!</v>
      </c>
      <c r="M231" s="10"/>
      <c r="N231" s="39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821"/>
      <c r="AE231" s="544"/>
      <c r="AF231" s="544"/>
      <c r="AG231" s="544"/>
      <c r="AH231" s="544"/>
      <c r="AI231" s="544"/>
      <c r="AJ231" s="544"/>
      <c r="AK231" s="544"/>
      <c r="AL231" s="544"/>
      <c r="AM231" s="544"/>
    </row>
    <row r="232" spans="1:39" s="534" customFormat="1" ht="12.75" customHeight="1">
      <c r="A232" s="840">
        <v>63</v>
      </c>
      <c r="B232" s="840" t="s">
        <v>148</v>
      </c>
      <c r="C232" s="840" t="s">
        <v>156</v>
      </c>
      <c r="D232" s="876" t="s">
        <v>601</v>
      </c>
      <c r="E232" s="840"/>
      <c r="F232" s="918" t="s">
        <v>603</v>
      </c>
      <c r="G232" s="850" t="s">
        <v>602</v>
      </c>
      <c r="H232" s="689" t="s">
        <v>1099</v>
      </c>
      <c r="I232" s="255"/>
      <c r="J232" s="12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821"/>
      <c r="AE232" s="544"/>
      <c r="AF232" s="544"/>
      <c r="AG232" s="544"/>
      <c r="AH232" s="544"/>
      <c r="AI232" s="544"/>
      <c r="AJ232" s="544"/>
      <c r="AK232" s="544"/>
      <c r="AL232" s="544"/>
      <c r="AM232" s="544"/>
    </row>
    <row r="233" spans="1:39" s="534" customFormat="1" ht="12.75" customHeight="1">
      <c r="A233" s="840">
        <v>64</v>
      </c>
      <c r="B233" s="840" t="s">
        <v>148</v>
      </c>
      <c r="C233" s="840" t="s">
        <v>156</v>
      </c>
      <c r="D233" s="876" t="s">
        <v>601</v>
      </c>
      <c r="E233" s="840"/>
      <c r="F233" s="918" t="s">
        <v>603</v>
      </c>
      <c r="G233" s="850" t="s">
        <v>604</v>
      </c>
      <c r="H233" s="689" t="s">
        <v>1099</v>
      </c>
      <c r="I233" s="255"/>
      <c r="J233" s="12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821"/>
      <c r="AE233" s="544"/>
      <c r="AF233" s="544"/>
      <c r="AG233" s="544"/>
      <c r="AH233" s="544"/>
      <c r="AI233" s="544"/>
      <c r="AJ233" s="544"/>
      <c r="AK233" s="544"/>
      <c r="AL233" s="544"/>
      <c r="AM233" s="544"/>
    </row>
    <row r="234" spans="1:39" s="534" customFormat="1" ht="12.75" customHeight="1">
      <c r="A234" s="840">
        <v>65</v>
      </c>
      <c r="B234" s="840" t="s">
        <v>148</v>
      </c>
      <c r="C234" s="840" t="s">
        <v>156</v>
      </c>
      <c r="D234" s="876" t="s">
        <v>601</v>
      </c>
      <c r="E234" s="840"/>
      <c r="F234" s="918" t="s">
        <v>605</v>
      </c>
      <c r="G234" s="850" t="s">
        <v>606</v>
      </c>
      <c r="H234" s="689" t="s">
        <v>1099</v>
      </c>
      <c r="I234" s="255"/>
      <c r="J234" s="12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821"/>
      <c r="AE234" s="544"/>
      <c r="AF234" s="544"/>
      <c r="AG234" s="544"/>
      <c r="AH234" s="544"/>
      <c r="AI234" s="544"/>
      <c r="AJ234" s="544"/>
      <c r="AK234" s="544"/>
      <c r="AL234" s="544"/>
      <c r="AM234" s="539"/>
    </row>
    <row r="235" spans="1:39" s="534" customFormat="1" ht="12.75" customHeight="1">
      <c r="A235" s="840">
        <v>66</v>
      </c>
      <c r="B235" s="840" t="s">
        <v>148</v>
      </c>
      <c r="C235" s="840" t="s">
        <v>156</v>
      </c>
      <c r="D235" s="876" t="s">
        <v>601</v>
      </c>
      <c r="E235" s="840"/>
      <c r="F235" s="918" t="s">
        <v>605</v>
      </c>
      <c r="G235" s="850" t="s">
        <v>606</v>
      </c>
      <c r="H235" s="689" t="s">
        <v>1099</v>
      </c>
      <c r="I235" s="872"/>
      <c r="J235" s="12"/>
      <c r="K235" s="10"/>
      <c r="L235" s="10"/>
      <c r="M235" s="10"/>
      <c r="N235" s="12"/>
      <c r="O235" s="12"/>
      <c r="P235" s="12"/>
      <c r="Q235" s="12"/>
      <c r="R235" s="12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821"/>
      <c r="AE235" s="544"/>
      <c r="AF235" s="544"/>
      <c r="AG235" s="544"/>
      <c r="AH235" s="544"/>
      <c r="AI235" s="544"/>
      <c r="AJ235" s="544"/>
      <c r="AK235" s="544"/>
      <c r="AL235" s="544"/>
      <c r="AM235" s="539"/>
    </row>
    <row r="236" spans="1:39" s="534" customFormat="1" ht="12.75" customHeight="1">
      <c r="A236" s="840">
        <v>68</v>
      </c>
      <c r="B236" s="840" t="s">
        <v>148</v>
      </c>
      <c r="C236" s="840" t="s">
        <v>156</v>
      </c>
      <c r="D236" s="876" t="s">
        <v>601</v>
      </c>
      <c r="E236" s="840"/>
      <c r="F236" s="918" t="s">
        <v>607</v>
      </c>
      <c r="G236" s="850" t="s">
        <v>93</v>
      </c>
      <c r="H236" s="689" t="s">
        <v>1099</v>
      </c>
      <c r="I236" s="872"/>
      <c r="J236" s="7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821"/>
      <c r="AE236" s="544"/>
      <c r="AF236" s="544"/>
      <c r="AG236" s="544"/>
      <c r="AH236" s="544"/>
      <c r="AI236" s="544"/>
      <c r="AJ236" s="544"/>
      <c r="AK236" s="544"/>
      <c r="AL236" s="544"/>
      <c r="AM236" s="544"/>
    </row>
    <row r="237" spans="1:39" s="534" customFormat="1" ht="12.75" customHeight="1">
      <c r="A237" s="840">
        <v>69</v>
      </c>
      <c r="B237" s="840" t="s">
        <v>148</v>
      </c>
      <c r="C237" s="840" t="s">
        <v>156</v>
      </c>
      <c r="D237" s="876" t="s">
        <v>601</v>
      </c>
      <c r="E237" s="840"/>
      <c r="F237" s="918" t="s">
        <v>608</v>
      </c>
      <c r="G237" s="850" t="s">
        <v>609</v>
      </c>
      <c r="H237" s="689" t="s">
        <v>1099</v>
      </c>
      <c r="I237" s="872"/>
      <c r="J237" s="7"/>
      <c r="K237" s="7"/>
      <c r="L237" s="10"/>
      <c r="M237" s="10"/>
      <c r="N237" s="7"/>
      <c r="O237" s="7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821"/>
      <c r="AE237" s="544"/>
      <c r="AF237" s="544"/>
      <c r="AG237" s="544"/>
      <c r="AH237" s="544"/>
      <c r="AI237" s="544"/>
      <c r="AJ237" s="544"/>
      <c r="AK237" s="544"/>
      <c r="AL237" s="544"/>
      <c r="AM237" s="539"/>
    </row>
    <row r="238" spans="1:39" s="542" customFormat="1" ht="12.75" customHeight="1">
      <c r="A238" s="876">
        <v>76</v>
      </c>
      <c r="B238" s="840" t="s">
        <v>148</v>
      </c>
      <c r="C238" s="840" t="s">
        <v>156</v>
      </c>
      <c r="D238" s="876" t="s">
        <v>601</v>
      </c>
      <c r="E238" s="840"/>
      <c r="F238" s="918" t="s">
        <v>610</v>
      </c>
      <c r="G238" s="1141" t="s">
        <v>611</v>
      </c>
      <c r="H238" s="689" t="s">
        <v>1099</v>
      </c>
      <c r="I238" s="255"/>
      <c r="J238" s="7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820"/>
      <c r="AE238" s="539"/>
      <c r="AF238" s="539"/>
      <c r="AG238" s="539"/>
      <c r="AH238" s="539"/>
      <c r="AI238" s="539"/>
      <c r="AJ238" s="539"/>
      <c r="AK238" s="539"/>
      <c r="AL238" s="539"/>
      <c r="AM238" s="539"/>
    </row>
    <row r="239" spans="1:39" s="550" customFormat="1" ht="12.75" customHeight="1">
      <c r="A239" s="876">
        <v>77</v>
      </c>
      <c r="B239" s="840" t="s">
        <v>148</v>
      </c>
      <c r="C239" s="840" t="s">
        <v>156</v>
      </c>
      <c r="D239" s="876" t="s">
        <v>601</v>
      </c>
      <c r="E239" s="840"/>
      <c r="F239" s="918" t="s">
        <v>612</v>
      </c>
      <c r="G239" s="1141" t="s">
        <v>613</v>
      </c>
      <c r="H239" s="689" t="s">
        <v>1099</v>
      </c>
      <c r="I239" s="255"/>
      <c r="J239" s="20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820"/>
      <c r="AE239" s="539"/>
      <c r="AF239" s="539"/>
      <c r="AG239" s="539"/>
      <c r="AH239" s="539"/>
      <c r="AI239" s="539"/>
      <c r="AJ239" s="539"/>
      <c r="AK239" s="539"/>
      <c r="AL239" s="539"/>
      <c r="AM239" s="539"/>
    </row>
    <row r="240" spans="1:39" s="540" customFormat="1" ht="12.75" customHeight="1">
      <c r="A240" s="876">
        <v>78</v>
      </c>
      <c r="B240" s="840" t="s">
        <v>148</v>
      </c>
      <c r="C240" s="840" t="s">
        <v>156</v>
      </c>
      <c r="D240" s="876" t="s">
        <v>601</v>
      </c>
      <c r="E240" s="840"/>
      <c r="F240" s="918" t="s">
        <v>615</v>
      </c>
      <c r="G240" s="1141" t="s">
        <v>614</v>
      </c>
      <c r="H240" s="689" t="s">
        <v>1099</v>
      </c>
      <c r="I240" s="255"/>
      <c r="J240" s="7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820"/>
      <c r="AE240" s="539"/>
      <c r="AF240" s="539"/>
      <c r="AG240" s="539"/>
      <c r="AH240" s="539"/>
      <c r="AI240" s="539"/>
      <c r="AJ240" s="539"/>
      <c r="AK240" s="539"/>
      <c r="AL240" s="539"/>
      <c r="AM240" s="539"/>
    </row>
    <row r="241" spans="1:39" s="540" customFormat="1" ht="12.75" customHeight="1">
      <c r="A241" s="876">
        <v>79</v>
      </c>
      <c r="B241" s="840" t="s">
        <v>148</v>
      </c>
      <c r="C241" s="840" t="s">
        <v>156</v>
      </c>
      <c r="D241" s="876" t="s">
        <v>601</v>
      </c>
      <c r="E241" s="840"/>
      <c r="F241" s="918" t="s">
        <v>615</v>
      </c>
      <c r="G241" s="1141" t="s">
        <v>616</v>
      </c>
      <c r="H241" s="689" t="s">
        <v>1099</v>
      </c>
      <c r="I241" s="255"/>
      <c r="J241" s="7"/>
      <c r="K241" s="20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820"/>
      <c r="AE241" s="539"/>
      <c r="AF241" s="539"/>
      <c r="AG241" s="539"/>
      <c r="AH241" s="539"/>
      <c r="AI241" s="539"/>
      <c r="AJ241" s="539"/>
      <c r="AK241" s="539"/>
      <c r="AL241" s="539"/>
      <c r="AM241" s="539"/>
    </row>
    <row r="242" spans="1:39" s="540" customFormat="1" ht="12.75" customHeight="1">
      <c r="A242" s="876">
        <v>80</v>
      </c>
      <c r="B242" s="840" t="s">
        <v>148</v>
      </c>
      <c r="C242" s="840" t="s">
        <v>156</v>
      </c>
      <c r="D242" s="876" t="s">
        <v>601</v>
      </c>
      <c r="E242" s="840"/>
      <c r="F242" s="918" t="s">
        <v>617</v>
      </c>
      <c r="G242" s="1141" t="s">
        <v>618</v>
      </c>
      <c r="H242" s="689" t="s">
        <v>1099</v>
      </c>
      <c r="I242" s="255"/>
      <c r="J242" s="7"/>
      <c r="K242" s="12"/>
      <c r="L242" s="20"/>
      <c r="M242" s="20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820"/>
      <c r="AE242" s="539"/>
      <c r="AF242" s="539"/>
      <c r="AG242" s="539"/>
      <c r="AH242" s="539"/>
      <c r="AI242" s="539"/>
      <c r="AJ242" s="539"/>
      <c r="AK242" s="539"/>
      <c r="AL242" s="539"/>
      <c r="AM242" s="544"/>
    </row>
    <row r="243" spans="1:39" s="540" customFormat="1" ht="12.75" customHeight="1">
      <c r="A243" s="876" t="s">
        <v>624</v>
      </c>
      <c r="B243" s="840" t="s">
        <v>148</v>
      </c>
      <c r="C243" s="840" t="s">
        <v>156</v>
      </c>
      <c r="D243" s="876" t="s">
        <v>601</v>
      </c>
      <c r="E243" s="840"/>
      <c r="F243" s="918" t="s">
        <v>623</v>
      </c>
      <c r="G243" s="1141" t="s">
        <v>625</v>
      </c>
      <c r="H243" s="689" t="s">
        <v>1099</v>
      </c>
      <c r="I243" s="255"/>
      <c r="J243" s="7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820"/>
      <c r="AE243" s="539"/>
      <c r="AF243" s="539"/>
      <c r="AG243" s="539"/>
      <c r="AH243" s="539"/>
      <c r="AI243" s="539"/>
      <c r="AJ243" s="539"/>
      <c r="AK243" s="539"/>
      <c r="AL243" s="539"/>
      <c r="AM243" s="539"/>
    </row>
    <row r="244" spans="1:39" s="540" customFormat="1" ht="12.75" customHeight="1">
      <c r="A244" s="876">
        <v>85</v>
      </c>
      <c r="B244" s="840" t="s">
        <v>148</v>
      </c>
      <c r="C244" s="840" t="s">
        <v>156</v>
      </c>
      <c r="D244" s="840" t="s">
        <v>601</v>
      </c>
      <c r="E244" s="840"/>
      <c r="F244" s="918" t="s">
        <v>626</v>
      </c>
      <c r="G244" s="1141" t="s">
        <v>627</v>
      </c>
      <c r="H244" s="689" t="s">
        <v>1099</v>
      </c>
      <c r="I244" s="255"/>
      <c r="J244" s="7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820"/>
      <c r="AE244" s="539"/>
      <c r="AF244" s="539"/>
      <c r="AG244" s="539"/>
      <c r="AH244" s="539"/>
      <c r="AI244" s="539"/>
      <c r="AJ244" s="539"/>
      <c r="AK244" s="539"/>
      <c r="AL244" s="539"/>
      <c r="AM244" s="539"/>
    </row>
    <row r="245" spans="1:39" s="539" customFormat="1" ht="12.75" customHeight="1">
      <c r="A245" s="876">
        <v>92</v>
      </c>
      <c r="B245" s="840" t="s">
        <v>148</v>
      </c>
      <c r="C245" s="840" t="s">
        <v>156</v>
      </c>
      <c r="D245" s="876" t="s">
        <v>601</v>
      </c>
      <c r="E245" s="840"/>
      <c r="F245" s="918" t="s">
        <v>629</v>
      </c>
      <c r="G245" s="1141" t="s">
        <v>630</v>
      </c>
      <c r="H245" s="689" t="s">
        <v>1099</v>
      </c>
      <c r="I245" s="255"/>
      <c r="J245" s="7"/>
      <c r="K245" s="12"/>
      <c r="L245" s="12"/>
      <c r="M245" s="12"/>
      <c r="N245" s="12"/>
      <c r="O245" s="12"/>
      <c r="P245" s="7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820"/>
      <c r="AM245" s="590"/>
    </row>
    <row r="246" spans="1:39" s="544" customFormat="1" ht="12.75" customHeight="1">
      <c r="A246" s="876">
        <v>93</v>
      </c>
      <c r="B246" s="840" t="s">
        <v>148</v>
      </c>
      <c r="C246" s="840" t="s">
        <v>156</v>
      </c>
      <c r="D246" s="876" t="s">
        <v>601</v>
      </c>
      <c r="E246" s="840"/>
      <c r="F246" s="918" t="s">
        <v>629</v>
      </c>
      <c r="G246" s="1141" t="s">
        <v>630</v>
      </c>
      <c r="H246" s="689" t="s">
        <v>1099</v>
      </c>
      <c r="I246" s="255"/>
      <c r="J246" s="7"/>
      <c r="K246" s="12"/>
      <c r="L246" s="12"/>
      <c r="M246" s="12"/>
      <c r="N246" s="12"/>
      <c r="O246" s="7"/>
      <c r="P246" s="7"/>
      <c r="Q246" s="7"/>
      <c r="R246" s="7"/>
      <c r="S246" s="7"/>
      <c r="T246" s="7"/>
      <c r="U246" s="12"/>
      <c r="V246" s="12"/>
      <c r="W246" s="12"/>
      <c r="X246" s="12"/>
      <c r="Y246" s="12"/>
      <c r="Z246" s="12"/>
      <c r="AA246" s="12"/>
      <c r="AB246" s="12"/>
      <c r="AC246" s="12"/>
      <c r="AD246" s="820"/>
      <c r="AE246" s="539"/>
      <c r="AF246" s="539"/>
      <c r="AG246" s="534"/>
      <c r="AH246" s="534"/>
      <c r="AI246" s="534"/>
      <c r="AJ246" s="534"/>
      <c r="AK246" s="534"/>
      <c r="AL246" s="534"/>
      <c r="AM246" s="534"/>
    </row>
    <row r="247" spans="1:39" s="535" customFormat="1" ht="12.75" customHeight="1">
      <c r="A247" s="876">
        <v>94</v>
      </c>
      <c r="B247" s="840" t="s">
        <v>148</v>
      </c>
      <c r="C247" s="840" t="s">
        <v>156</v>
      </c>
      <c r="D247" s="876" t="s">
        <v>601</v>
      </c>
      <c r="E247" s="840"/>
      <c r="F247" s="918" t="s">
        <v>629</v>
      </c>
      <c r="G247" s="1141" t="s">
        <v>630</v>
      </c>
      <c r="H247" s="689" t="s">
        <v>1099</v>
      </c>
      <c r="I247" s="255"/>
      <c r="J247" s="7"/>
      <c r="K247" s="12"/>
      <c r="L247" s="12"/>
      <c r="M247" s="12"/>
      <c r="N247" s="7"/>
      <c r="O247" s="7"/>
      <c r="P247" s="7"/>
      <c r="Q247" s="7"/>
      <c r="R247" s="7"/>
      <c r="S247" s="7"/>
      <c r="T247" s="7"/>
      <c r="U247" s="12"/>
      <c r="V247" s="12"/>
      <c r="W247" s="12"/>
      <c r="X247" s="12"/>
      <c r="Y247" s="12"/>
      <c r="Z247" s="12"/>
      <c r="AA247" s="12"/>
      <c r="AB247" s="12"/>
      <c r="AC247" s="12"/>
      <c r="AD247" s="820"/>
      <c r="AE247" s="539"/>
      <c r="AF247" s="534"/>
      <c r="AG247" s="534"/>
      <c r="AH247" s="534"/>
      <c r="AI247" s="534"/>
      <c r="AJ247" s="534"/>
      <c r="AK247" s="534"/>
      <c r="AL247" s="534"/>
      <c r="AM247" s="534"/>
    </row>
    <row r="248" spans="1:39" s="535" customFormat="1" ht="12.75" customHeight="1">
      <c r="A248" s="746">
        <v>99</v>
      </c>
      <c r="B248" s="841" t="s">
        <v>148</v>
      </c>
      <c r="C248" s="841" t="s">
        <v>156</v>
      </c>
      <c r="D248" s="841" t="s">
        <v>601</v>
      </c>
      <c r="E248" s="841"/>
      <c r="F248" s="918" t="s">
        <v>631</v>
      </c>
      <c r="G248" s="755" t="s">
        <v>632</v>
      </c>
      <c r="H248" s="689" t="s">
        <v>1099</v>
      </c>
      <c r="I248" s="255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818"/>
      <c r="AE248" s="534"/>
      <c r="AF248" s="534"/>
      <c r="AG248" s="534"/>
      <c r="AH248" s="534"/>
      <c r="AI248" s="534"/>
      <c r="AJ248" s="534"/>
      <c r="AK248" s="534"/>
      <c r="AL248" s="534"/>
      <c r="AM248" s="534"/>
    </row>
    <row r="249" spans="1:39" s="539" customFormat="1" ht="12.75" customHeight="1">
      <c r="A249" s="746">
        <v>100</v>
      </c>
      <c r="B249" s="841" t="s">
        <v>148</v>
      </c>
      <c r="C249" s="841" t="s">
        <v>156</v>
      </c>
      <c r="D249" s="841" t="s">
        <v>601</v>
      </c>
      <c r="E249" s="841"/>
      <c r="F249" s="918" t="s">
        <v>631</v>
      </c>
      <c r="G249" s="755" t="s">
        <v>632</v>
      </c>
      <c r="H249" s="689" t="s">
        <v>1099</v>
      </c>
      <c r="I249" s="255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818"/>
      <c r="AE249" s="534"/>
      <c r="AF249" s="534"/>
      <c r="AG249" s="534"/>
      <c r="AH249" s="534"/>
      <c r="AI249" s="534"/>
      <c r="AJ249" s="534"/>
      <c r="AK249" s="534"/>
      <c r="AL249" s="534"/>
      <c r="AM249" s="534"/>
    </row>
    <row r="250" spans="1:39" s="539" customFormat="1" ht="12.75" customHeight="1">
      <c r="A250" s="746">
        <v>101</v>
      </c>
      <c r="B250" s="841" t="s">
        <v>148</v>
      </c>
      <c r="C250" s="841" t="s">
        <v>156</v>
      </c>
      <c r="D250" s="841" t="s">
        <v>601</v>
      </c>
      <c r="E250" s="746"/>
      <c r="F250" s="746" t="s">
        <v>637</v>
      </c>
      <c r="G250" s="711" t="s">
        <v>638</v>
      </c>
      <c r="H250" s="689" t="s">
        <v>1099</v>
      </c>
      <c r="I250" s="255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818"/>
      <c r="AE250" s="534"/>
      <c r="AF250" s="534"/>
      <c r="AG250" s="534"/>
      <c r="AH250" s="534"/>
      <c r="AI250" s="534"/>
      <c r="AJ250" s="534"/>
      <c r="AK250" s="534"/>
      <c r="AL250" s="534"/>
      <c r="AM250" s="534"/>
    </row>
    <row r="251" spans="1:39" s="539" customFormat="1" ht="12.75" customHeight="1">
      <c r="A251" s="746">
        <v>102</v>
      </c>
      <c r="B251" s="841" t="s">
        <v>148</v>
      </c>
      <c r="C251" s="841" t="s">
        <v>156</v>
      </c>
      <c r="D251" s="841" t="s">
        <v>601</v>
      </c>
      <c r="E251" s="841"/>
      <c r="F251" s="918" t="s">
        <v>639</v>
      </c>
      <c r="G251" s="755" t="s">
        <v>636</v>
      </c>
      <c r="H251" s="689" t="s">
        <v>1099</v>
      </c>
      <c r="I251" s="255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818"/>
      <c r="AE251" s="534"/>
      <c r="AF251" s="534"/>
      <c r="AG251" s="534"/>
      <c r="AH251" s="534"/>
      <c r="AI251" s="534"/>
      <c r="AJ251" s="534"/>
      <c r="AK251" s="534"/>
      <c r="AL251" s="534"/>
      <c r="AM251" s="534"/>
    </row>
    <row r="252" spans="1:39" s="539" customFormat="1" ht="12.75" customHeight="1">
      <c r="A252" s="746">
        <v>103</v>
      </c>
      <c r="B252" s="841" t="s">
        <v>148</v>
      </c>
      <c r="C252" s="841" t="s">
        <v>156</v>
      </c>
      <c r="D252" s="841" t="s">
        <v>601</v>
      </c>
      <c r="E252" s="841"/>
      <c r="F252" s="918" t="s">
        <v>639</v>
      </c>
      <c r="G252" s="755" t="s">
        <v>636</v>
      </c>
      <c r="H252" s="689" t="s">
        <v>1099</v>
      </c>
      <c r="I252" s="255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818"/>
      <c r="AE252" s="534"/>
      <c r="AF252" s="534"/>
      <c r="AG252" s="534"/>
      <c r="AH252" s="534"/>
      <c r="AI252" s="534"/>
      <c r="AJ252" s="534"/>
      <c r="AK252" s="534"/>
      <c r="AL252" s="534"/>
      <c r="AM252" s="534"/>
    </row>
    <row r="253" spans="1:30" s="534" customFormat="1" ht="12.75" customHeight="1">
      <c r="A253" s="746">
        <v>104</v>
      </c>
      <c r="B253" s="841" t="s">
        <v>148</v>
      </c>
      <c r="C253" s="841" t="s">
        <v>156</v>
      </c>
      <c r="D253" s="841" t="s">
        <v>601</v>
      </c>
      <c r="E253" s="841"/>
      <c r="F253" s="918" t="s">
        <v>639</v>
      </c>
      <c r="G253" s="755" t="s">
        <v>640</v>
      </c>
      <c r="H253" s="689" t="s">
        <v>1099</v>
      </c>
      <c r="I253" s="255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818"/>
    </row>
    <row r="254" spans="1:39" s="539" customFormat="1" ht="12.75" customHeight="1">
      <c r="A254" s="746">
        <v>107</v>
      </c>
      <c r="B254" s="841" t="s">
        <v>148</v>
      </c>
      <c r="C254" s="841" t="s">
        <v>156</v>
      </c>
      <c r="D254" s="841" t="s">
        <v>601</v>
      </c>
      <c r="E254" s="841"/>
      <c r="F254" s="918" t="s">
        <v>641</v>
      </c>
      <c r="G254" s="755" t="s">
        <v>642</v>
      </c>
      <c r="H254" s="689" t="s">
        <v>1099</v>
      </c>
      <c r="I254" s="25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818"/>
      <c r="AE254" s="534"/>
      <c r="AF254" s="534"/>
      <c r="AG254" s="534"/>
      <c r="AH254" s="534"/>
      <c r="AI254" s="534"/>
      <c r="AJ254" s="534"/>
      <c r="AK254" s="534"/>
      <c r="AL254" s="534"/>
      <c r="AM254" s="534"/>
    </row>
    <row r="255" spans="1:39" s="539" customFormat="1" ht="12.75" customHeight="1">
      <c r="A255" s="746">
        <v>108</v>
      </c>
      <c r="B255" s="841" t="s">
        <v>148</v>
      </c>
      <c r="C255" s="841" t="s">
        <v>156</v>
      </c>
      <c r="D255" s="841" t="s">
        <v>601</v>
      </c>
      <c r="E255" s="841"/>
      <c r="F255" s="918" t="s">
        <v>641</v>
      </c>
      <c r="G255" s="755" t="s">
        <v>643</v>
      </c>
      <c r="H255" s="689" t="s">
        <v>1099</v>
      </c>
      <c r="I255" s="25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818"/>
      <c r="AE255" s="534"/>
      <c r="AF255" s="534"/>
      <c r="AG255" s="534"/>
      <c r="AH255" s="534"/>
      <c r="AI255" s="534"/>
      <c r="AJ255" s="534"/>
      <c r="AK255" s="534"/>
      <c r="AL255" s="534"/>
      <c r="AM255" s="534"/>
    </row>
    <row r="256" spans="1:39" s="550" customFormat="1" ht="12.75" customHeight="1">
      <c r="A256" s="746">
        <v>112</v>
      </c>
      <c r="B256" s="841" t="s">
        <v>148</v>
      </c>
      <c r="C256" s="841" t="s">
        <v>156</v>
      </c>
      <c r="D256" s="841" t="s">
        <v>601</v>
      </c>
      <c r="E256" s="841"/>
      <c r="F256" s="918" t="s">
        <v>644</v>
      </c>
      <c r="G256" s="755" t="s">
        <v>645</v>
      </c>
      <c r="H256" s="689" t="s">
        <v>1099</v>
      </c>
      <c r="I256" s="25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818"/>
      <c r="AE256" s="534"/>
      <c r="AF256" s="534"/>
      <c r="AG256" s="534"/>
      <c r="AH256" s="534"/>
      <c r="AI256" s="534"/>
      <c r="AJ256" s="534"/>
      <c r="AK256" s="534"/>
      <c r="AL256" s="534"/>
      <c r="AM256" s="534"/>
    </row>
    <row r="257" spans="1:39" s="539" customFormat="1" ht="12.75" customHeight="1">
      <c r="A257" s="746">
        <v>113</v>
      </c>
      <c r="B257" s="841" t="s">
        <v>148</v>
      </c>
      <c r="C257" s="841" t="s">
        <v>156</v>
      </c>
      <c r="D257" s="841" t="s">
        <v>601</v>
      </c>
      <c r="E257" s="841"/>
      <c r="F257" s="918" t="s">
        <v>644</v>
      </c>
      <c r="G257" s="755" t="s">
        <v>645</v>
      </c>
      <c r="H257" s="689" t="s">
        <v>1099</v>
      </c>
      <c r="I257" s="25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818"/>
      <c r="AE257" s="534"/>
      <c r="AF257" s="534"/>
      <c r="AG257" s="534"/>
      <c r="AH257" s="534"/>
      <c r="AI257" s="534"/>
      <c r="AJ257" s="534"/>
      <c r="AK257" s="534"/>
      <c r="AL257" s="534"/>
      <c r="AM257" s="534"/>
    </row>
    <row r="258" spans="1:39" s="544" customFormat="1" ht="12.75" customHeight="1">
      <c r="A258" s="746">
        <v>114</v>
      </c>
      <c r="B258" s="841" t="s">
        <v>148</v>
      </c>
      <c r="C258" s="841" t="s">
        <v>156</v>
      </c>
      <c r="D258" s="841" t="s">
        <v>601</v>
      </c>
      <c r="E258" s="841"/>
      <c r="F258" s="918" t="s">
        <v>644</v>
      </c>
      <c r="G258" s="755" t="s">
        <v>645</v>
      </c>
      <c r="H258" s="689" t="s">
        <v>1099</v>
      </c>
      <c r="I258" s="25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818"/>
      <c r="AE258" s="534"/>
      <c r="AF258" s="534"/>
      <c r="AG258" s="534"/>
      <c r="AH258" s="534"/>
      <c r="AI258" s="534"/>
      <c r="AJ258" s="534"/>
      <c r="AK258" s="534"/>
      <c r="AL258" s="534"/>
      <c r="AM258" s="534"/>
    </row>
    <row r="259" spans="1:39" s="535" customFormat="1" ht="12.75" customHeight="1">
      <c r="A259" s="746">
        <v>115</v>
      </c>
      <c r="B259" s="841" t="s">
        <v>148</v>
      </c>
      <c r="C259" s="841" t="s">
        <v>156</v>
      </c>
      <c r="D259" s="841" t="s">
        <v>601</v>
      </c>
      <c r="E259" s="841"/>
      <c r="F259" s="918" t="s">
        <v>644</v>
      </c>
      <c r="G259" s="755" t="s">
        <v>645</v>
      </c>
      <c r="H259" s="689" t="s">
        <v>1099</v>
      </c>
      <c r="I259" s="25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818"/>
      <c r="AE259" s="534"/>
      <c r="AF259" s="534"/>
      <c r="AG259" s="534"/>
      <c r="AH259" s="534"/>
      <c r="AI259" s="534"/>
      <c r="AJ259" s="534"/>
      <c r="AK259" s="534"/>
      <c r="AL259" s="534"/>
      <c r="AM259" s="534"/>
    </row>
    <row r="260" spans="1:39" s="539" customFormat="1" ht="12.75" customHeight="1">
      <c r="A260" s="746" t="s">
        <v>646</v>
      </c>
      <c r="B260" s="841" t="s">
        <v>148</v>
      </c>
      <c r="C260" s="841" t="s">
        <v>156</v>
      </c>
      <c r="D260" s="841" t="s">
        <v>601</v>
      </c>
      <c r="E260" s="841"/>
      <c r="F260" s="918" t="s">
        <v>647</v>
      </c>
      <c r="G260" s="755" t="s">
        <v>648</v>
      </c>
      <c r="H260" s="689" t="s">
        <v>1099</v>
      </c>
      <c r="I260" s="25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818"/>
      <c r="AE260" s="534"/>
      <c r="AF260" s="534"/>
      <c r="AG260" s="534"/>
      <c r="AH260" s="534"/>
      <c r="AI260" s="534"/>
      <c r="AJ260" s="534"/>
      <c r="AK260" s="534"/>
      <c r="AL260" s="534"/>
      <c r="AM260" s="534"/>
    </row>
    <row r="261" spans="1:39" s="550" customFormat="1" ht="12.75" customHeight="1">
      <c r="A261" s="746">
        <v>118</v>
      </c>
      <c r="B261" s="841" t="s">
        <v>148</v>
      </c>
      <c r="C261" s="841" t="s">
        <v>156</v>
      </c>
      <c r="D261" s="841" t="s">
        <v>601</v>
      </c>
      <c r="E261" s="841"/>
      <c r="F261" s="918" t="s">
        <v>647</v>
      </c>
      <c r="G261" s="755" t="s">
        <v>648</v>
      </c>
      <c r="H261" s="689" t="s">
        <v>1099</v>
      </c>
      <c r="I261" s="256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818"/>
      <c r="AE261" s="534"/>
      <c r="AF261" s="534"/>
      <c r="AG261" s="534"/>
      <c r="AH261" s="534"/>
      <c r="AI261" s="534"/>
      <c r="AJ261" s="534"/>
      <c r="AK261" s="534"/>
      <c r="AL261" s="534"/>
      <c r="AM261" s="534"/>
    </row>
    <row r="262" spans="1:39" s="550" customFormat="1" ht="12.75" customHeight="1">
      <c r="A262" s="849">
        <v>119</v>
      </c>
      <c r="B262" s="847" t="s">
        <v>148</v>
      </c>
      <c r="C262" s="847" t="s">
        <v>156</v>
      </c>
      <c r="D262" s="847" t="s">
        <v>555</v>
      </c>
      <c r="E262" s="884"/>
      <c r="F262" s="933" t="s">
        <v>649</v>
      </c>
      <c r="G262" s="786" t="s">
        <v>650</v>
      </c>
      <c r="H262" s="689" t="s">
        <v>1099</v>
      </c>
      <c r="I262" s="255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818"/>
      <c r="AE262" s="534"/>
      <c r="AF262" s="534"/>
      <c r="AG262" s="534"/>
      <c r="AH262" s="534"/>
      <c r="AI262" s="534"/>
      <c r="AJ262" s="534"/>
      <c r="AK262" s="534"/>
      <c r="AL262" s="534"/>
      <c r="AM262" s="534"/>
    </row>
    <row r="263" spans="1:39" s="553" customFormat="1" ht="12.75" customHeight="1">
      <c r="A263" s="746">
        <v>121</v>
      </c>
      <c r="B263" s="841" t="s">
        <v>148</v>
      </c>
      <c r="C263" s="841" t="s">
        <v>156</v>
      </c>
      <c r="D263" s="841" t="s">
        <v>601</v>
      </c>
      <c r="E263" s="841"/>
      <c r="F263" s="918" t="s">
        <v>649</v>
      </c>
      <c r="G263" s="755" t="s">
        <v>651</v>
      </c>
      <c r="H263" s="689" t="s">
        <v>1099</v>
      </c>
      <c r="I263" s="253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818"/>
      <c r="AE263" s="534"/>
      <c r="AF263" s="534"/>
      <c r="AG263" s="534"/>
      <c r="AH263" s="534"/>
      <c r="AI263" s="534"/>
      <c r="AJ263" s="534"/>
      <c r="AK263" s="534"/>
      <c r="AL263" s="534"/>
      <c r="AM263" s="542"/>
    </row>
    <row r="264" spans="1:39" s="539" customFormat="1" ht="12.75" customHeight="1">
      <c r="A264" s="746">
        <v>122</v>
      </c>
      <c r="B264" s="841" t="s">
        <v>148</v>
      </c>
      <c r="C264" s="841" t="s">
        <v>156</v>
      </c>
      <c r="D264" s="841" t="s">
        <v>601</v>
      </c>
      <c r="E264" s="841"/>
      <c r="F264" s="918" t="s">
        <v>652</v>
      </c>
      <c r="G264" s="755" t="s">
        <v>653</v>
      </c>
      <c r="H264" s="689" t="s">
        <v>1099</v>
      </c>
      <c r="I264" s="253"/>
      <c r="J264" s="20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818"/>
      <c r="AE264" s="534"/>
      <c r="AF264" s="534"/>
      <c r="AG264" s="534"/>
      <c r="AH264" s="534"/>
      <c r="AI264" s="534"/>
      <c r="AJ264" s="534"/>
      <c r="AK264" s="534"/>
      <c r="AL264" s="534"/>
      <c r="AM264" s="534"/>
    </row>
    <row r="265" spans="1:39" s="539" customFormat="1" ht="12.75" customHeight="1">
      <c r="A265" s="746">
        <v>123</v>
      </c>
      <c r="B265" s="841" t="s">
        <v>148</v>
      </c>
      <c r="C265" s="841" t="s">
        <v>156</v>
      </c>
      <c r="D265" s="841" t="s">
        <v>601</v>
      </c>
      <c r="E265" s="841"/>
      <c r="F265" s="918" t="s">
        <v>652</v>
      </c>
      <c r="G265" s="755" t="s">
        <v>654</v>
      </c>
      <c r="H265" s="689" t="s">
        <v>1099</v>
      </c>
      <c r="I265" s="253"/>
      <c r="J265" s="20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818"/>
      <c r="AE265" s="534"/>
      <c r="AF265" s="534"/>
      <c r="AG265" s="534"/>
      <c r="AH265" s="534"/>
      <c r="AI265" s="534"/>
      <c r="AJ265" s="534"/>
      <c r="AK265" s="534"/>
      <c r="AL265" s="534"/>
      <c r="AM265" s="534"/>
    </row>
    <row r="266" spans="1:39" s="539" customFormat="1" ht="12.75" customHeight="1">
      <c r="A266" s="746">
        <v>124</v>
      </c>
      <c r="B266" s="841" t="s">
        <v>148</v>
      </c>
      <c r="C266" s="841" t="s">
        <v>156</v>
      </c>
      <c r="D266" s="841" t="s">
        <v>601</v>
      </c>
      <c r="E266" s="841"/>
      <c r="F266" s="918" t="s">
        <v>655</v>
      </c>
      <c r="G266" s="755" t="s">
        <v>656</v>
      </c>
      <c r="H266" s="689" t="s">
        <v>1099</v>
      </c>
      <c r="I266" s="253"/>
      <c r="J266" s="20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818"/>
      <c r="AE266" s="534"/>
      <c r="AF266" s="534"/>
      <c r="AG266" s="534"/>
      <c r="AH266" s="534"/>
      <c r="AI266" s="534"/>
      <c r="AJ266" s="534"/>
      <c r="AK266" s="534"/>
      <c r="AL266" s="534"/>
      <c r="AM266" s="534"/>
    </row>
    <row r="267" spans="1:39" s="539" customFormat="1" ht="12.75" customHeight="1">
      <c r="A267" s="884" t="s">
        <v>657</v>
      </c>
      <c r="B267" s="847" t="s">
        <v>148</v>
      </c>
      <c r="C267" s="847" t="s">
        <v>156</v>
      </c>
      <c r="D267" s="847" t="s">
        <v>601</v>
      </c>
      <c r="E267" s="847"/>
      <c r="F267" s="933" t="s">
        <v>655</v>
      </c>
      <c r="G267" s="853" t="s">
        <v>658</v>
      </c>
      <c r="H267" s="689" t="s">
        <v>1099</v>
      </c>
      <c r="I267" s="253"/>
      <c r="J267" s="2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818"/>
      <c r="AE267" s="534"/>
      <c r="AF267" s="534"/>
      <c r="AG267" s="534"/>
      <c r="AH267" s="534"/>
      <c r="AI267" s="534"/>
      <c r="AJ267" s="534"/>
      <c r="AK267" s="534"/>
      <c r="AL267" s="534"/>
      <c r="AM267" s="534"/>
    </row>
    <row r="268" spans="1:39" s="540" customFormat="1" ht="12.75" customHeight="1">
      <c r="A268" s="746">
        <v>128</v>
      </c>
      <c r="B268" s="841" t="s">
        <v>148</v>
      </c>
      <c r="C268" s="841" t="s">
        <v>156</v>
      </c>
      <c r="D268" s="841" t="s">
        <v>601</v>
      </c>
      <c r="E268" s="841"/>
      <c r="F268" s="918" t="s">
        <v>659</v>
      </c>
      <c r="G268" s="755" t="s">
        <v>660</v>
      </c>
      <c r="H268" s="689" t="s">
        <v>1099</v>
      </c>
      <c r="I268" s="253"/>
      <c r="J268" s="20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818"/>
      <c r="AE268" s="534"/>
      <c r="AF268" s="534"/>
      <c r="AG268" s="534"/>
      <c r="AH268" s="534"/>
      <c r="AI268" s="534"/>
      <c r="AJ268" s="534"/>
      <c r="AK268" s="534"/>
      <c r="AL268" s="534"/>
      <c r="AM268" s="534"/>
    </row>
    <row r="269" spans="1:39" s="539" customFormat="1" ht="12.75" customHeight="1">
      <c r="A269" s="746">
        <v>129</v>
      </c>
      <c r="B269" s="841" t="s">
        <v>148</v>
      </c>
      <c r="C269" s="841" t="s">
        <v>156</v>
      </c>
      <c r="D269" s="841" t="s">
        <v>601</v>
      </c>
      <c r="E269" s="841"/>
      <c r="F269" s="918" t="s">
        <v>659</v>
      </c>
      <c r="G269" s="755" t="s">
        <v>661</v>
      </c>
      <c r="H269" s="689" t="s">
        <v>1099</v>
      </c>
      <c r="I269" s="253"/>
      <c r="J269" s="20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818"/>
      <c r="AE269" s="534"/>
      <c r="AF269" s="534"/>
      <c r="AG269" s="534"/>
      <c r="AH269" s="534"/>
      <c r="AI269" s="534"/>
      <c r="AJ269" s="534"/>
      <c r="AK269" s="534"/>
      <c r="AL269" s="534"/>
      <c r="AM269" s="534"/>
    </row>
    <row r="270" spans="1:39" s="539" customFormat="1" ht="12.75" customHeight="1">
      <c r="A270" s="746">
        <v>131</v>
      </c>
      <c r="B270" s="841" t="s">
        <v>148</v>
      </c>
      <c r="C270" s="841" t="s">
        <v>156</v>
      </c>
      <c r="D270" s="841" t="s">
        <v>601</v>
      </c>
      <c r="E270" s="841"/>
      <c r="F270" s="918" t="s">
        <v>662</v>
      </c>
      <c r="G270" s="745" t="s">
        <v>663</v>
      </c>
      <c r="H270" s="689" t="s">
        <v>1099</v>
      </c>
      <c r="I270" s="252"/>
      <c r="J270" s="2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818"/>
      <c r="AE270" s="534"/>
      <c r="AF270" s="534"/>
      <c r="AG270" s="534"/>
      <c r="AH270" s="534"/>
      <c r="AI270" s="534"/>
      <c r="AJ270" s="534"/>
      <c r="AK270" s="534"/>
      <c r="AL270" s="534"/>
      <c r="AM270" s="534"/>
    </row>
    <row r="271" spans="1:39" s="544" customFormat="1" ht="12.75" customHeight="1">
      <c r="A271" s="746">
        <v>132</v>
      </c>
      <c r="B271" s="841" t="s">
        <v>148</v>
      </c>
      <c r="C271" s="841" t="s">
        <v>156</v>
      </c>
      <c r="D271" s="841" t="s">
        <v>601</v>
      </c>
      <c r="E271" s="841"/>
      <c r="F271" s="918" t="s">
        <v>664</v>
      </c>
      <c r="G271" s="745" t="s">
        <v>665</v>
      </c>
      <c r="H271" s="689" t="s">
        <v>1099</v>
      </c>
      <c r="I271" s="253"/>
      <c r="J271" s="2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818"/>
      <c r="AE271" s="534"/>
      <c r="AF271" s="534"/>
      <c r="AG271" s="534"/>
      <c r="AH271" s="534"/>
      <c r="AI271" s="534"/>
      <c r="AJ271" s="534"/>
      <c r="AK271" s="534"/>
      <c r="AL271" s="534"/>
      <c r="AM271" s="534"/>
    </row>
    <row r="272" spans="1:39" s="539" customFormat="1" ht="12.75" customHeight="1">
      <c r="A272" s="746">
        <v>133</v>
      </c>
      <c r="B272" s="841" t="s">
        <v>148</v>
      </c>
      <c r="C272" s="841" t="s">
        <v>156</v>
      </c>
      <c r="D272" s="841" t="s">
        <v>601</v>
      </c>
      <c r="E272" s="841"/>
      <c r="F272" s="918" t="s">
        <v>664</v>
      </c>
      <c r="G272" s="745" t="s">
        <v>666</v>
      </c>
      <c r="H272" s="689" t="s">
        <v>1099</v>
      </c>
      <c r="I272" s="253"/>
      <c r="J272" s="2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818"/>
      <c r="AE272" s="534"/>
      <c r="AF272" s="534"/>
      <c r="AG272" s="534"/>
      <c r="AH272" s="534"/>
      <c r="AI272" s="534"/>
      <c r="AJ272" s="534"/>
      <c r="AK272" s="534"/>
      <c r="AL272" s="534"/>
      <c r="AM272" s="534"/>
    </row>
    <row r="273" spans="1:39" s="539" customFormat="1" ht="12.75" customHeight="1">
      <c r="A273" s="746">
        <v>134</v>
      </c>
      <c r="B273" s="841" t="s">
        <v>148</v>
      </c>
      <c r="C273" s="841" t="s">
        <v>156</v>
      </c>
      <c r="D273" s="841" t="s">
        <v>601</v>
      </c>
      <c r="E273" s="841"/>
      <c r="F273" s="918" t="s">
        <v>667</v>
      </c>
      <c r="G273" s="755" t="s">
        <v>668</v>
      </c>
      <c r="H273" s="689" t="s">
        <v>1099</v>
      </c>
      <c r="I273" s="12"/>
      <c r="J273" s="28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818"/>
      <c r="AE273" s="534"/>
      <c r="AF273" s="534"/>
      <c r="AG273" s="534"/>
      <c r="AH273" s="534"/>
      <c r="AI273" s="534"/>
      <c r="AJ273" s="534"/>
      <c r="AK273" s="534"/>
      <c r="AL273" s="534"/>
      <c r="AM273" s="534"/>
    </row>
    <row r="274" spans="1:39" s="544" customFormat="1" ht="12.75" customHeight="1">
      <c r="A274" s="746">
        <v>135</v>
      </c>
      <c r="B274" s="841" t="s">
        <v>148</v>
      </c>
      <c r="C274" s="841" t="s">
        <v>156</v>
      </c>
      <c r="D274" s="841" t="s">
        <v>601</v>
      </c>
      <c r="E274" s="841"/>
      <c r="F274" s="918" t="s">
        <v>667</v>
      </c>
      <c r="G274" s="755" t="s">
        <v>669</v>
      </c>
      <c r="H274" s="689" t="s">
        <v>1099</v>
      </c>
      <c r="I274" s="10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818"/>
      <c r="AE274" s="534"/>
      <c r="AF274" s="534"/>
      <c r="AG274" s="534"/>
      <c r="AH274" s="534"/>
      <c r="AI274" s="534"/>
      <c r="AJ274" s="534"/>
      <c r="AK274" s="534"/>
      <c r="AL274" s="534"/>
      <c r="AM274" s="534"/>
    </row>
    <row r="275" spans="1:39" s="540" customFormat="1" ht="12.75" customHeight="1">
      <c r="A275" s="746">
        <v>136</v>
      </c>
      <c r="B275" s="841" t="s">
        <v>148</v>
      </c>
      <c r="C275" s="841" t="s">
        <v>156</v>
      </c>
      <c r="D275" s="841" t="s">
        <v>601</v>
      </c>
      <c r="E275" s="841"/>
      <c r="F275" s="918" t="s">
        <v>667</v>
      </c>
      <c r="G275" s="755" t="s">
        <v>656</v>
      </c>
      <c r="H275" s="689" t="s">
        <v>1099</v>
      </c>
      <c r="I275" s="20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818"/>
      <c r="AE275" s="534"/>
      <c r="AF275" s="534"/>
      <c r="AG275" s="534"/>
      <c r="AH275" s="534"/>
      <c r="AI275" s="534"/>
      <c r="AJ275" s="534"/>
      <c r="AK275" s="534"/>
      <c r="AL275" s="534"/>
      <c r="AM275" s="534"/>
    </row>
    <row r="276" spans="1:39" s="539" customFormat="1" ht="12.75" customHeight="1">
      <c r="A276" s="746">
        <v>137</v>
      </c>
      <c r="B276" s="841" t="s">
        <v>148</v>
      </c>
      <c r="C276" s="841" t="s">
        <v>156</v>
      </c>
      <c r="D276" s="841" t="s">
        <v>601</v>
      </c>
      <c r="E276" s="841"/>
      <c r="F276" s="918" t="s">
        <v>659</v>
      </c>
      <c r="G276" s="755" t="s">
        <v>675</v>
      </c>
      <c r="H276" s="689" t="s">
        <v>1099</v>
      </c>
      <c r="I276" s="12"/>
      <c r="J276" s="12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818"/>
      <c r="AE276" s="534"/>
      <c r="AF276" s="534"/>
      <c r="AG276" s="534"/>
      <c r="AH276" s="534"/>
      <c r="AI276" s="534"/>
      <c r="AJ276" s="534"/>
      <c r="AK276" s="534"/>
      <c r="AL276" s="534"/>
      <c r="AM276" s="534"/>
    </row>
    <row r="277" spans="1:39" s="544" customFormat="1" ht="12.75" customHeight="1">
      <c r="A277" s="746">
        <v>140</v>
      </c>
      <c r="B277" s="841" t="s">
        <v>148</v>
      </c>
      <c r="C277" s="841" t="s">
        <v>156</v>
      </c>
      <c r="D277" s="841" t="s">
        <v>601</v>
      </c>
      <c r="E277" s="841"/>
      <c r="F277" s="918" t="s">
        <v>676</v>
      </c>
      <c r="G277" s="745" t="s">
        <v>677</v>
      </c>
      <c r="H277" s="689" t="s">
        <v>1099</v>
      </c>
      <c r="I277" s="10"/>
      <c r="J277" s="12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818"/>
      <c r="AE277" s="534"/>
      <c r="AF277" s="534"/>
      <c r="AG277" s="534"/>
      <c r="AH277" s="534"/>
      <c r="AI277" s="534"/>
      <c r="AJ277" s="534"/>
      <c r="AK277" s="534"/>
      <c r="AL277" s="534"/>
      <c r="AM277" s="534"/>
    </row>
    <row r="278" spans="1:39" s="539" customFormat="1" ht="12.75" customHeight="1">
      <c r="A278" s="746">
        <v>141</v>
      </c>
      <c r="B278" s="841" t="s">
        <v>148</v>
      </c>
      <c r="C278" s="841" t="s">
        <v>156</v>
      </c>
      <c r="D278" s="841" t="s">
        <v>601</v>
      </c>
      <c r="E278" s="841"/>
      <c r="F278" s="918" t="s">
        <v>678</v>
      </c>
      <c r="G278" s="661" t="s">
        <v>679</v>
      </c>
      <c r="H278" s="689" t="s">
        <v>1099</v>
      </c>
      <c r="I278" s="12"/>
      <c r="J278" s="12"/>
      <c r="K278" s="12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818"/>
      <c r="AE278" s="534"/>
      <c r="AF278" s="534"/>
      <c r="AG278" s="534"/>
      <c r="AH278" s="534"/>
      <c r="AI278" s="534"/>
      <c r="AJ278" s="534"/>
      <c r="AK278" s="534"/>
      <c r="AL278" s="534"/>
      <c r="AM278" s="534"/>
    </row>
    <row r="279" spans="1:39" s="535" customFormat="1" ht="12.75" customHeight="1">
      <c r="A279" s="746">
        <v>142</v>
      </c>
      <c r="B279" s="841" t="s">
        <v>148</v>
      </c>
      <c r="C279" s="841" t="s">
        <v>156</v>
      </c>
      <c r="D279" s="841" t="s">
        <v>601</v>
      </c>
      <c r="E279" s="841"/>
      <c r="F279" s="918" t="s">
        <v>680</v>
      </c>
      <c r="G279" s="661" t="s">
        <v>681</v>
      </c>
      <c r="H279" s="689" t="s">
        <v>1099</v>
      </c>
      <c r="I279" s="8"/>
      <c r="J279" s="8"/>
      <c r="K279" s="8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818"/>
      <c r="AE279" s="534"/>
      <c r="AF279" s="534"/>
      <c r="AG279" s="534"/>
      <c r="AH279" s="534"/>
      <c r="AI279" s="534"/>
      <c r="AJ279" s="534"/>
      <c r="AK279" s="534"/>
      <c r="AL279" s="534"/>
      <c r="AM279" s="534"/>
    </row>
    <row r="280" spans="1:39" s="535" customFormat="1" ht="12.75" customHeight="1">
      <c r="A280" s="841">
        <v>145</v>
      </c>
      <c r="B280" s="841" t="s">
        <v>148</v>
      </c>
      <c r="C280" s="841" t="s">
        <v>156</v>
      </c>
      <c r="D280" s="841" t="s">
        <v>601</v>
      </c>
      <c r="E280" s="841"/>
      <c r="F280" s="918" t="s">
        <v>682</v>
      </c>
      <c r="G280" s="661" t="s">
        <v>683</v>
      </c>
      <c r="H280" s="689" t="s">
        <v>1099</v>
      </c>
      <c r="I280" s="8"/>
      <c r="J280" s="8"/>
      <c r="K280" s="8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818"/>
      <c r="AE280" s="534"/>
      <c r="AF280" s="534"/>
      <c r="AG280" s="534"/>
      <c r="AH280" s="534"/>
      <c r="AI280" s="534"/>
      <c r="AJ280" s="534"/>
      <c r="AK280" s="534"/>
      <c r="AL280" s="534"/>
      <c r="AM280" s="534"/>
    </row>
    <row r="281" spans="1:39" s="535" customFormat="1" ht="12.75" customHeight="1">
      <c r="A281" s="841">
        <v>146</v>
      </c>
      <c r="B281" s="841" t="s">
        <v>148</v>
      </c>
      <c r="C281" s="841" t="s">
        <v>156</v>
      </c>
      <c r="D281" s="841" t="s">
        <v>601</v>
      </c>
      <c r="E281" s="841"/>
      <c r="F281" s="918" t="s">
        <v>684</v>
      </c>
      <c r="G281" s="661" t="s">
        <v>685</v>
      </c>
      <c r="H281" s="689" t="s">
        <v>1099</v>
      </c>
      <c r="I281" s="8"/>
      <c r="J281" s="8"/>
      <c r="K281" s="8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818"/>
      <c r="AE281" s="534"/>
      <c r="AF281" s="534"/>
      <c r="AG281" s="534"/>
      <c r="AH281" s="534"/>
      <c r="AI281" s="534"/>
      <c r="AJ281" s="534"/>
      <c r="AK281" s="534"/>
      <c r="AL281" s="534"/>
      <c r="AM281" s="534"/>
    </row>
    <row r="282" spans="1:39" s="544" customFormat="1" ht="12.75" customHeight="1">
      <c r="A282" s="841">
        <v>149</v>
      </c>
      <c r="B282" s="841" t="s">
        <v>148</v>
      </c>
      <c r="C282" s="841" t="s">
        <v>156</v>
      </c>
      <c r="D282" s="841" t="s">
        <v>601</v>
      </c>
      <c r="E282" s="841"/>
      <c r="F282" s="918" t="s">
        <v>686</v>
      </c>
      <c r="G282" s="661" t="s">
        <v>687</v>
      </c>
      <c r="H282" s="689" t="s">
        <v>1099</v>
      </c>
      <c r="I282" s="10"/>
      <c r="J282" s="10"/>
      <c r="K282" s="10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818"/>
      <c r="AE282" s="534"/>
      <c r="AF282" s="534"/>
      <c r="AG282" s="534"/>
      <c r="AH282" s="534"/>
      <c r="AI282" s="534"/>
      <c r="AJ282" s="534"/>
      <c r="AK282" s="534"/>
      <c r="AL282" s="534"/>
      <c r="AM282" s="534"/>
    </row>
    <row r="283" spans="1:39" s="539" customFormat="1" ht="12.75" customHeight="1">
      <c r="A283" s="841" t="s">
        <v>698</v>
      </c>
      <c r="B283" s="841" t="s">
        <v>148</v>
      </c>
      <c r="C283" s="841" t="s">
        <v>156</v>
      </c>
      <c r="D283" s="841" t="s">
        <v>601</v>
      </c>
      <c r="E283" s="841"/>
      <c r="F283" s="918" t="s">
        <v>686</v>
      </c>
      <c r="G283" s="661" t="s">
        <v>688</v>
      </c>
      <c r="H283" s="689" t="s">
        <v>1099</v>
      </c>
      <c r="I283" s="12"/>
      <c r="J283" s="12"/>
      <c r="K283" s="12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818"/>
      <c r="AE283" s="534"/>
      <c r="AF283" s="534"/>
      <c r="AG283" s="534"/>
      <c r="AH283" s="534"/>
      <c r="AI283" s="534"/>
      <c r="AJ283" s="534"/>
      <c r="AK283" s="534"/>
      <c r="AL283" s="534"/>
      <c r="AM283" s="534"/>
    </row>
    <row r="284" spans="1:39" s="539" customFormat="1" ht="12.75" customHeight="1">
      <c r="A284" s="841">
        <v>153</v>
      </c>
      <c r="B284" s="841" t="s">
        <v>148</v>
      </c>
      <c r="C284" s="841" t="s">
        <v>156</v>
      </c>
      <c r="D284" s="841" t="s">
        <v>601</v>
      </c>
      <c r="E284" s="841"/>
      <c r="F284" s="918" t="s">
        <v>689</v>
      </c>
      <c r="G284" s="661" t="s">
        <v>681</v>
      </c>
      <c r="H284" s="689" t="s">
        <v>1099</v>
      </c>
      <c r="I284" s="12"/>
      <c r="J284" s="12"/>
      <c r="K284" s="12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818"/>
      <c r="AE284" s="534"/>
      <c r="AF284" s="534"/>
      <c r="AG284" s="534"/>
      <c r="AH284" s="534"/>
      <c r="AI284" s="534"/>
      <c r="AJ284" s="534"/>
      <c r="AK284" s="534"/>
      <c r="AL284" s="534"/>
      <c r="AM284" s="534"/>
    </row>
    <row r="285" spans="1:39" s="539" customFormat="1" ht="12.75" customHeight="1">
      <c r="A285" s="841">
        <v>154</v>
      </c>
      <c r="B285" s="841" t="s">
        <v>148</v>
      </c>
      <c r="C285" s="841" t="s">
        <v>156</v>
      </c>
      <c r="D285" s="841" t="s">
        <v>601</v>
      </c>
      <c r="E285" s="841"/>
      <c r="F285" s="918" t="s">
        <v>690</v>
      </c>
      <c r="G285" s="661" t="s">
        <v>691</v>
      </c>
      <c r="H285" s="689" t="s">
        <v>1099</v>
      </c>
      <c r="I285" s="12"/>
      <c r="J285" s="12"/>
      <c r="K285" s="12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818"/>
      <c r="AE285" s="534"/>
      <c r="AF285" s="534"/>
      <c r="AG285" s="534"/>
      <c r="AH285" s="534"/>
      <c r="AI285" s="534"/>
      <c r="AJ285" s="534"/>
      <c r="AK285" s="534"/>
      <c r="AL285" s="534"/>
      <c r="AM285" s="534"/>
    </row>
    <row r="286" spans="1:30" s="534" customFormat="1" ht="12.75" customHeight="1">
      <c r="A286" s="841">
        <v>155</v>
      </c>
      <c r="B286" s="841" t="s">
        <v>148</v>
      </c>
      <c r="C286" s="841" t="s">
        <v>156</v>
      </c>
      <c r="D286" s="841" t="s">
        <v>601</v>
      </c>
      <c r="E286" s="841"/>
      <c r="F286" s="918" t="s">
        <v>692</v>
      </c>
      <c r="G286" s="661" t="s">
        <v>693</v>
      </c>
      <c r="H286" s="689" t="s">
        <v>1099</v>
      </c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818"/>
    </row>
    <row r="287" spans="1:39" s="544" customFormat="1" ht="12.75" customHeight="1">
      <c r="A287" s="841">
        <v>158</v>
      </c>
      <c r="B287" s="841" t="s">
        <v>148</v>
      </c>
      <c r="C287" s="841" t="s">
        <v>156</v>
      </c>
      <c r="D287" s="841" t="s">
        <v>601</v>
      </c>
      <c r="E287" s="841"/>
      <c r="F287" s="918" t="s">
        <v>694</v>
      </c>
      <c r="G287" s="661" t="s">
        <v>695</v>
      </c>
      <c r="H287" s="689" t="s">
        <v>1099</v>
      </c>
      <c r="I287" s="10"/>
      <c r="J287" s="10"/>
      <c r="K287" s="10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818"/>
      <c r="AE287" s="534"/>
      <c r="AF287" s="534"/>
      <c r="AG287" s="534"/>
      <c r="AH287" s="534"/>
      <c r="AI287" s="534"/>
      <c r="AJ287" s="534"/>
      <c r="AK287" s="534"/>
      <c r="AL287" s="534"/>
      <c r="AM287" s="534"/>
    </row>
    <row r="288" spans="1:39" s="539" customFormat="1" ht="12.75" customHeight="1">
      <c r="A288" s="841">
        <v>164</v>
      </c>
      <c r="B288" s="841" t="s">
        <v>148</v>
      </c>
      <c r="C288" s="841" t="s">
        <v>156</v>
      </c>
      <c r="D288" s="841" t="s">
        <v>601</v>
      </c>
      <c r="E288" s="841"/>
      <c r="F288" s="918" t="s">
        <v>699</v>
      </c>
      <c r="G288" s="661" t="s">
        <v>700</v>
      </c>
      <c r="H288" s="689" t="s">
        <v>1099</v>
      </c>
      <c r="I288" s="12"/>
      <c r="J288" s="12"/>
      <c r="K288" s="12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818"/>
      <c r="AE288" s="534"/>
      <c r="AF288" s="534"/>
      <c r="AG288" s="534"/>
      <c r="AH288" s="534"/>
      <c r="AI288" s="534"/>
      <c r="AJ288" s="534"/>
      <c r="AK288" s="534"/>
      <c r="AL288" s="534"/>
      <c r="AM288" s="534"/>
    </row>
    <row r="289" spans="1:30" s="534" customFormat="1" ht="12.75" customHeight="1">
      <c r="A289" s="841">
        <v>167</v>
      </c>
      <c r="B289" s="841" t="s">
        <v>148</v>
      </c>
      <c r="C289" s="841" t="s">
        <v>156</v>
      </c>
      <c r="D289" s="841" t="s">
        <v>601</v>
      </c>
      <c r="E289" s="841"/>
      <c r="F289" s="918" t="s">
        <v>701</v>
      </c>
      <c r="G289" s="661" t="s">
        <v>702</v>
      </c>
      <c r="H289" s="689" t="s">
        <v>1099</v>
      </c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818"/>
    </row>
    <row r="290" spans="1:39" s="544" customFormat="1" ht="12.75" customHeight="1">
      <c r="A290" s="746">
        <v>172</v>
      </c>
      <c r="B290" s="841" t="s">
        <v>148</v>
      </c>
      <c r="C290" s="841" t="s">
        <v>156</v>
      </c>
      <c r="D290" s="841" t="s">
        <v>601</v>
      </c>
      <c r="E290" s="841"/>
      <c r="F290" s="918" t="s">
        <v>703</v>
      </c>
      <c r="G290" s="661" t="s">
        <v>704</v>
      </c>
      <c r="H290" s="689" t="s">
        <v>1099</v>
      </c>
      <c r="I290" s="10"/>
      <c r="J290" s="10"/>
      <c r="K290" s="10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818"/>
      <c r="AE290" s="534"/>
      <c r="AF290" s="534"/>
      <c r="AG290" s="534"/>
      <c r="AH290" s="534"/>
      <c r="AI290" s="534"/>
      <c r="AJ290" s="534"/>
      <c r="AK290" s="534"/>
      <c r="AL290" s="534"/>
      <c r="AM290" s="534"/>
    </row>
    <row r="291" spans="1:39" s="539" customFormat="1" ht="12.75" customHeight="1">
      <c r="A291" s="746">
        <v>173</v>
      </c>
      <c r="B291" s="841" t="s">
        <v>148</v>
      </c>
      <c r="C291" s="841" t="s">
        <v>156</v>
      </c>
      <c r="D291" s="841" t="s">
        <v>601</v>
      </c>
      <c r="E291" s="841"/>
      <c r="F291" s="918" t="s">
        <v>703</v>
      </c>
      <c r="G291" s="661" t="s">
        <v>705</v>
      </c>
      <c r="H291" s="689" t="s">
        <v>1099</v>
      </c>
      <c r="I291" s="12"/>
      <c r="J291" s="12"/>
      <c r="K291" s="12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818"/>
      <c r="AE291" s="534"/>
      <c r="AF291" s="534"/>
      <c r="AG291" s="534"/>
      <c r="AH291" s="534"/>
      <c r="AI291" s="534"/>
      <c r="AJ291" s="534"/>
      <c r="AK291" s="534"/>
      <c r="AL291" s="534"/>
      <c r="AM291" s="534"/>
    </row>
    <row r="292" spans="1:39" s="544" customFormat="1" ht="12.75" customHeight="1">
      <c r="A292" s="841">
        <v>176</v>
      </c>
      <c r="B292" s="841" t="s">
        <v>148</v>
      </c>
      <c r="C292" s="841" t="s">
        <v>156</v>
      </c>
      <c r="D292" s="841" t="s">
        <v>601</v>
      </c>
      <c r="E292" s="841"/>
      <c r="F292" s="918" t="s">
        <v>706</v>
      </c>
      <c r="G292" s="661" t="s">
        <v>707</v>
      </c>
      <c r="H292" s="689" t="s">
        <v>1099</v>
      </c>
      <c r="I292" s="10"/>
      <c r="J292" s="10"/>
      <c r="K292" s="10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818"/>
      <c r="AE292" s="534"/>
      <c r="AF292" s="534"/>
      <c r="AG292" s="534"/>
      <c r="AH292" s="534"/>
      <c r="AI292" s="534"/>
      <c r="AJ292" s="534"/>
      <c r="AK292" s="534"/>
      <c r="AL292" s="534"/>
      <c r="AM292" s="534"/>
    </row>
    <row r="293" spans="1:39" s="539" customFormat="1" ht="12.75" customHeight="1">
      <c r="A293" s="841">
        <v>177</v>
      </c>
      <c r="B293" s="841" t="s">
        <v>148</v>
      </c>
      <c r="C293" s="841" t="s">
        <v>156</v>
      </c>
      <c r="D293" s="841" t="s">
        <v>601</v>
      </c>
      <c r="E293" s="841"/>
      <c r="F293" s="918" t="s">
        <v>706</v>
      </c>
      <c r="G293" s="661" t="s">
        <v>707</v>
      </c>
      <c r="H293" s="689" t="s">
        <v>1099</v>
      </c>
      <c r="I293" s="12"/>
      <c r="J293" s="12"/>
      <c r="K293" s="12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818"/>
      <c r="AE293" s="534"/>
      <c r="AF293" s="534"/>
      <c r="AG293" s="534"/>
      <c r="AH293" s="534"/>
      <c r="AI293" s="534"/>
      <c r="AJ293" s="534"/>
      <c r="AK293" s="534"/>
      <c r="AL293" s="534"/>
      <c r="AM293" s="534"/>
    </row>
    <row r="294" spans="1:30" s="534" customFormat="1" ht="12.75" customHeight="1">
      <c r="A294" s="841">
        <v>178</v>
      </c>
      <c r="B294" s="841" t="s">
        <v>148</v>
      </c>
      <c r="C294" s="841" t="s">
        <v>156</v>
      </c>
      <c r="D294" s="841" t="s">
        <v>601</v>
      </c>
      <c r="E294" s="841"/>
      <c r="F294" s="918" t="s">
        <v>706</v>
      </c>
      <c r="G294" s="661" t="s">
        <v>707</v>
      </c>
      <c r="H294" s="689" t="s">
        <v>1099</v>
      </c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818"/>
    </row>
    <row r="295" spans="1:30" s="534" customFormat="1" ht="12.75" customHeight="1">
      <c r="A295" s="884">
        <v>180</v>
      </c>
      <c r="B295" s="847" t="s">
        <v>148</v>
      </c>
      <c r="C295" s="847" t="s">
        <v>156</v>
      </c>
      <c r="D295" s="847" t="s">
        <v>601</v>
      </c>
      <c r="E295" s="847"/>
      <c r="F295" s="933" t="s">
        <v>706</v>
      </c>
      <c r="G295" s="786" t="s">
        <v>715</v>
      </c>
      <c r="H295" s="689" t="s">
        <v>1099</v>
      </c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818"/>
    </row>
    <row r="296" spans="1:30" s="534" customFormat="1" ht="12.75" customHeight="1">
      <c r="A296" s="841">
        <v>183</v>
      </c>
      <c r="B296" s="841" t="s">
        <v>148</v>
      </c>
      <c r="C296" s="841" t="s">
        <v>156</v>
      </c>
      <c r="D296" s="841" t="s">
        <v>601</v>
      </c>
      <c r="E296" s="841"/>
      <c r="F296" s="918" t="s">
        <v>708</v>
      </c>
      <c r="G296" s="661" t="s">
        <v>709</v>
      </c>
      <c r="H296" s="689" t="s">
        <v>1099</v>
      </c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818"/>
    </row>
    <row r="297" spans="1:39" s="540" customFormat="1" ht="12.75" customHeight="1">
      <c r="A297" s="841">
        <v>184</v>
      </c>
      <c r="B297" s="841" t="s">
        <v>148</v>
      </c>
      <c r="C297" s="841" t="s">
        <v>156</v>
      </c>
      <c r="D297" s="841" t="s">
        <v>601</v>
      </c>
      <c r="E297" s="841"/>
      <c r="F297" s="918" t="s">
        <v>708</v>
      </c>
      <c r="G297" s="661" t="s">
        <v>710</v>
      </c>
      <c r="H297" s="689" t="s">
        <v>1099</v>
      </c>
      <c r="I297" s="20"/>
      <c r="J297" s="20"/>
      <c r="K297" s="20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818"/>
      <c r="AE297" s="534"/>
      <c r="AF297" s="534"/>
      <c r="AG297" s="534"/>
      <c r="AH297" s="534"/>
      <c r="AI297" s="534"/>
      <c r="AJ297" s="534"/>
      <c r="AK297" s="534"/>
      <c r="AL297" s="534"/>
      <c r="AM297" s="534"/>
    </row>
    <row r="298" spans="1:30" s="534" customFormat="1" ht="12.75" customHeight="1">
      <c r="A298" s="841">
        <v>185</v>
      </c>
      <c r="B298" s="841" t="s">
        <v>148</v>
      </c>
      <c r="C298" s="841" t="s">
        <v>156</v>
      </c>
      <c r="D298" s="841" t="s">
        <v>601</v>
      </c>
      <c r="E298" s="841"/>
      <c r="F298" s="918" t="s">
        <v>708</v>
      </c>
      <c r="G298" s="661" t="s">
        <v>711</v>
      </c>
      <c r="H298" s="689" t="s">
        <v>1099</v>
      </c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818"/>
    </row>
    <row r="299" spans="1:39" s="544" customFormat="1" ht="12.75" customHeight="1">
      <c r="A299" s="841">
        <v>186</v>
      </c>
      <c r="B299" s="841" t="s">
        <v>148</v>
      </c>
      <c r="C299" s="841" t="s">
        <v>156</v>
      </c>
      <c r="D299" s="841" t="s">
        <v>601</v>
      </c>
      <c r="E299" s="841"/>
      <c r="F299" s="918" t="s">
        <v>708</v>
      </c>
      <c r="G299" s="661" t="s">
        <v>712</v>
      </c>
      <c r="H299" s="689" t="s">
        <v>1099</v>
      </c>
      <c r="I299" s="10"/>
      <c r="J299" s="10"/>
      <c r="K299" s="10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818"/>
      <c r="AE299" s="534"/>
      <c r="AF299" s="534"/>
      <c r="AG299" s="534"/>
      <c r="AH299" s="534"/>
      <c r="AI299" s="534"/>
      <c r="AJ299" s="534"/>
      <c r="AK299" s="534"/>
      <c r="AL299" s="534"/>
      <c r="AM299" s="534"/>
    </row>
    <row r="300" spans="1:30" s="534" customFormat="1" ht="12.75" customHeight="1">
      <c r="A300" s="841">
        <v>188</v>
      </c>
      <c r="B300" s="841" t="s">
        <v>148</v>
      </c>
      <c r="C300" s="841" t="s">
        <v>156</v>
      </c>
      <c r="D300" s="841" t="s">
        <v>601</v>
      </c>
      <c r="E300" s="841"/>
      <c r="F300" s="918" t="s">
        <v>713</v>
      </c>
      <c r="G300" s="661" t="s">
        <v>717</v>
      </c>
      <c r="H300" s="689" t="s">
        <v>1099</v>
      </c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818"/>
    </row>
    <row r="301" spans="1:39" s="544" customFormat="1" ht="12.75" customHeight="1">
      <c r="A301" s="884">
        <v>189</v>
      </c>
      <c r="B301" s="847" t="s">
        <v>148</v>
      </c>
      <c r="C301" s="847" t="s">
        <v>156</v>
      </c>
      <c r="D301" s="847" t="s">
        <v>601</v>
      </c>
      <c r="E301" s="847"/>
      <c r="F301" s="933" t="s">
        <v>714</v>
      </c>
      <c r="G301" s="786" t="s">
        <v>716</v>
      </c>
      <c r="H301" s="689" t="s">
        <v>1099</v>
      </c>
      <c r="I301" s="10"/>
      <c r="J301" s="10"/>
      <c r="K301" s="10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818"/>
      <c r="AE301" s="534"/>
      <c r="AF301" s="534"/>
      <c r="AG301" s="534"/>
      <c r="AH301" s="534"/>
      <c r="AI301" s="534"/>
      <c r="AJ301" s="534"/>
      <c r="AK301" s="534"/>
      <c r="AL301" s="534"/>
      <c r="AM301" s="534"/>
    </row>
    <row r="302" spans="1:30" s="534" customFormat="1" ht="12.75" customHeight="1">
      <c r="A302" s="841">
        <v>193</v>
      </c>
      <c r="B302" s="841" t="s">
        <v>148</v>
      </c>
      <c r="C302" s="841" t="s">
        <v>156</v>
      </c>
      <c r="D302" s="841" t="s">
        <v>601</v>
      </c>
      <c r="E302" s="841"/>
      <c r="F302" s="918" t="s">
        <v>718</v>
      </c>
      <c r="G302" s="661" t="s">
        <v>719</v>
      </c>
      <c r="H302" s="689" t="s">
        <v>1099</v>
      </c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818"/>
    </row>
    <row r="303" spans="1:39" s="539" customFormat="1" ht="12.75" customHeight="1">
      <c r="A303" s="746">
        <v>194</v>
      </c>
      <c r="B303" s="841" t="s">
        <v>148</v>
      </c>
      <c r="C303" s="841" t="s">
        <v>156</v>
      </c>
      <c r="D303" s="841" t="s">
        <v>601</v>
      </c>
      <c r="E303" s="841"/>
      <c r="F303" s="918" t="s">
        <v>718</v>
      </c>
      <c r="G303" s="745" t="s">
        <v>720</v>
      </c>
      <c r="H303" s="689" t="s">
        <v>1099</v>
      </c>
      <c r="I303" s="12"/>
      <c r="J303" s="12"/>
      <c r="K303" s="12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818"/>
      <c r="AE303" s="534"/>
      <c r="AF303" s="534"/>
      <c r="AG303" s="534"/>
      <c r="AH303" s="534"/>
      <c r="AI303" s="534"/>
      <c r="AJ303" s="534"/>
      <c r="AK303" s="534"/>
      <c r="AL303" s="534"/>
      <c r="AM303" s="534"/>
    </row>
    <row r="304" spans="1:39" s="544" customFormat="1" ht="12.75" customHeight="1">
      <c r="A304" s="841">
        <v>195</v>
      </c>
      <c r="B304" s="841" t="s">
        <v>148</v>
      </c>
      <c r="C304" s="841" t="s">
        <v>156</v>
      </c>
      <c r="D304" s="841" t="s">
        <v>601</v>
      </c>
      <c r="E304" s="841"/>
      <c r="F304" s="918" t="s">
        <v>721</v>
      </c>
      <c r="G304" s="661" t="s">
        <v>707</v>
      </c>
      <c r="H304" s="689" t="s">
        <v>1099</v>
      </c>
      <c r="I304" s="10"/>
      <c r="J304" s="10"/>
      <c r="K304" s="10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818"/>
      <c r="AE304" s="534"/>
      <c r="AF304" s="534"/>
      <c r="AG304" s="534"/>
      <c r="AH304" s="534"/>
      <c r="AI304" s="534"/>
      <c r="AJ304" s="534"/>
      <c r="AK304" s="534"/>
      <c r="AL304" s="534"/>
      <c r="AM304" s="534"/>
    </row>
    <row r="305" spans="1:39" s="544" customFormat="1" ht="12.75" customHeight="1">
      <c r="A305" s="841">
        <v>196</v>
      </c>
      <c r="B305" s="841" t="s">
        <v>148</v>
      </c>
      <c r="C305" s="841" t="s">
        <v>156</v>
      </c>
      <c r="D305" s="841" t="s">
        <v>601</v>
      </c>
      <c r="E305" s="841"/>
      <c r="F305" s="918" t="s">
        <v>721</v>
      </c>
      <c r="G305" s="661" t="s">
        <v>707</v>
      </c>
      <c r="H305" s="689" t="s">
        <v>1099</v>
      </c>
      <c r="I305" s="10"/>
      <c r="J305" s="10"/>
      <c r="K305" s="10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818"/>
      <c r="AE305" s="534"/>
      <c r="AF305" s="534"/>
      <c r="AG305" s="534"/>
      <c r="AH305" s="534"/>
      <c r="AI305" s="534"/>
      <c r="AJ305" s="534"/>
      <c r="AK305" s="534"/>
      <c r="AL305" s="534"/>
      <c r="AM305" s="534"/>
    </row>
    <row r="306" spans="1:39" s="539" customFormat="1" ht="12.75" customHeight="1">
      <c r="A306" s="841">
        <v>197</v>
      </c>
      <c r="B306" s="841" t="s">
        <v>148</v>
      </c>
      <c r="C306" s="841" t="s">
        <v>156</v>
      </c>
      <c r="D306" s="841" t="s">
        <v>601</v>
      </c>
      <c r="E306" s="841"/>
      <c r="F306" s="918" t="s">
        <v>722</v>
      </c>
      <c r="G306" s="661" t="s">
        <v>723</v>
      </c>
      <c r="H306" s="689" t="s">
        <v>1099</v>
      </c>
      <c r="I306" s="12"/>
      <c r="J306" s="12"/>
      <c r="K306" s="12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818"/>
      <c r="AE306" s="534"/>
      <c r="AF306" s="534"/>
      <c r="AG306" s="534"/>
      <c r="AH306" s="534"/>
      <c r="AI306" s="534"/>
      <c r="AJ306" s="534"/>
      <c r="AK306" s="534"/>
      <c r="AL306" s="534"/>
      <c r="AM306" s="534"/>
    </row>
    <row r="307" spans="1:39" s="539" customFormat="1" ht="12.75" customHeight="1">
      <c r="A307" s="746">
        <v>198</v>
      </c>
      <c r="B307" s="841" t="s">
        <v>148</v>
      </c>
      <c r="C307" s="841" t="s">
        <v>156</v>
      </c>
      <c r="D307" s="841" t="s">
        <v>601</v>
      </c>
      <c r="E307" s="841"/>
      <c r="F307" s="918" t="s">
        <v>722</v>
      </c>
      <c r="G307" s="661" t="s">
        <v>723</v>
      </c>
      <c r="H307" s="689" t="s">
        <v>1099</v>
      </c>
      <c r="I307" s="12"/>
      <c r="J307" s="12"/>
      <c r="K307" s="12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818"/>
      <c r="AE307" s="534"/>
      <c r="AF307" s="534"/>
      <c r="AG307" s="534"/>
      <c r="AH307" s="534"/>
      <c r="AI307" s="534"/>
      <c r="AJ307" s="534"/>
      <c r="AK307" s="534"/>
      <c r="AL307" s="534"/>
      <c r="AM307" s="534"/>
    </row>
    <row r="308" spans="1:39" s="539" customFormat="1" ht="12.75" customHeight="1">
      <c r="A308" s="884">
        <v>199</v>
      </c>
      <c r="B308" s="847" t="s">
        <v>148</v>
      </c>
      <c r="C308" s="847" t="s">
        <v>156</v>
      </c>
      <c r="D308" s="847" t="s">
        <v>601</v>
      </c>
      <c r="E308" s="847"/>
      <c r="F308" s="933" t="s">
        <v>718</v>
      </c>
      <c r="G308" s="786" t="s">
        <v>724</v>
      </c>
      <c r="H308" s="689" t="s">
        <v>1099</v>
      </c>
      <c r="I308" s="12"/>
      <c r="J308" s="12"/>
      <c r="K308" s="12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818"/>
      <c r="AE308" s="534"/>
      <c r="AF308" s="534"/>
      <c r="AG308" s="534"/>
      <c r="AH308" s="534"/>
      <c r="AI308" s="534"/>
      <c r="AJ308" s="534"/>
      <c r="AK308" s="534"/>
      <c r="AL308" s="534"/>
      <c r="AM308" s="534"/>
    </row>
    <row r="309" spans="1:39" s="535" customFormat="1" ht="12.75" customHeight="1">
      <c r="A309" s="746">
        <v>200</v>
      </c>
      <c r="B309" s="841" t="s">
        <v>148</v>
      </c>
      <c r="C309" s="841" t="s">
        <v>156</v>
      </c>
      <c r="D309" s="841" t="s">
        <v>601</v>
      </c>
      <c r="E309" s="841"/>
      <c r="F309" s="918" t="s">
        <v>725</v>
      </c>
      <c r="G309" s="661" t="s">
        <v>726</v>
      </c>
      <c r="H309" s="689" t="s">
        <v>1099</v>
      </c>
      <c r="I309" s="8"/>
      <c r="J309" s="8"/>
      <c r="K309" s="8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818"/>
      <c r="AE309" s="534"/>
      <c r="AF309" s="534"/>
      <c r="AG309" s="534"/>
      <c r="AH309" s="534"/>
      <c r="AI309" s="534"/>
      <c r="AJ309" s="534"/>
      <c r="AK309" s="534"/>
      <c r="AL309" s="534"/>
      <c r="AM309" s="534"/>
    </row>
    <row r="310" spans="1:30" s="534" customFormat="1" ht="12.75" customHeight="1">
      <c r="A310" s="746">
        <v>202</v>
      </c>
      <c r="B310" s="841" t="s">
        <v>148</v>
      </c>
      <c r="C310" s="841" t="s">
        <v>156</v>
      </c>
      <c r="D310" s="841" t="s">
        <v>601</v>
      </c>
      <c r="E310" s="841"/>
      <c r="F310" s="918" t="s">
        <v>727</v>
      </c>
      <c r="G310" s="661" t="s">
        <v>728</v>
      </c>
      <c r="H310" s="689" t="s">
        <v>1099</v>
      </c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818"/>
    </row>
    <row r="311" spans="1:39" s="535" customFormat="1" ht="12.75" customHeight="1">
      <c r="A311" s="746">
        <v>203</v>
      </c>
      <c r="B311" s="841" t="s">
        <v>148</v>
      </c>
      <c r="C311" s="841" t="s">
        <v>156</v>
      </c>
      <c r="D311" s="841" t="s">
        <v>601</v>
      </c>
      <c r="E311" s="841"/>
      <c r="F311" s="918" t="s">
        <v>729</v>
      </c>
      <c r="G311" s="661" t="s">
        <v>730</v>
      </c>
      <c r="H311" s="689" t="s">
        <v>1099</v>
      </c>
      <c r="I311" s="8"/>
      <c r="J311" s="8"/>
      <c r="K311" s="8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818"/>
      <c r="AE311" s="534"/>
      <c r="AF311" s="534"/>
      <c r="AG311" s="534"/>
      <c r="AH311" s="534"/>
      <c r="AI311" s="534"/>
      <c r="AJ311" s="534"/>
      <c r="AK311" s="534"/>
      <c r="AL311" s="534"/>
      <c r="AM311" s="534"/>
    </row>
    <row r="312" spans="1:30" s="534" customFormat="1" ht="12.75" customHeight="1">
      <c r="A312" s="746">
        <v>205</v>
      </c>
      <c r="B312" s="841" t="s">
        <v>148</v>
      </c>
      <c r="C312" s="841" t="s">
        <v>156</v>
      </c>
      <c r="D312" s="841" t="s">
        <v>601</v>
      </c>
      <c r="E312" s="841"/>
      <c r="F312" s="918" t="s">
        <v>733</v>
      </c>
      <c r="G312" s="745" t="s">
        <v>734</v>
      </c>
      <c r="H312" s="689" t="s">
        <v>1099</v>
      </c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818"/>
    </row>
    <row r="313" spans="1:30" s="534" customFormat="1" ht="12.75" customHeight="1">
      <c r="A313" s="746">
        <v>206</v>
      </c>
      <c r="B313" s="841" t="s">
        <v>148</v>
      </c>
      <c r="C313" s="841" t="s">
        <v>156</v>
      </c>
      <c r="D313" s="841" t="s">
        <v>601</v>
      </c>
      <c r="E313" s="841"/>
      <c r="F313" s="918" t="s">
        <v>733</v>
      </c>
      <c r="G313" s="745" t="s">
        <v>735</v>
      </c>
      <c r="H313" s="689" t="s">
        <v>1099</v>
      </c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818"/>
    </row>
    <row r="314" spans="1:39" s="539" customFormat="1" ht="12.75" customHeight="1">
      <c r="A314" s="746">
        <v>207</v>
      </c>
      <c r="B314" s="841" t="s">
        <v>148</v>
      </c>
      <c r="C314" s="841" t="s">
        <v>156</v>
      </c>
      <c r="D314" s="841" t="s">
        <v>601</v>
      </c>
      <c r="E314" s="841"/>
      <c r="F314" s="918" t="s">
        <v>733</v>
      </c>
      <c r="G314" s="745" t="s">
        <v>736</v>
      </c>
      <c r="H314" s="689" t="s">
        <v>1099</v>
      </c>
      <c r="I314" s="12"/>
      <c r="J314" s="12"/>
      <c r="K314" s="12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818"/>
      <c r="AE314" s="534"/>
      <c r="AF314" s="534"/>
      <c r="AG314" s="534"/>
      <c r="AH314" s="534"/>
      <c r="AI314" s="534"/>
      <c r="AJ314" s="534"/>
      <c r="AK314" s="534"/>
      <c r="AL314" s="534"/>
      <c r="AM314" s="534"/>
    </row>
    <row r="315" spans="1:30" s="534" customFormat="1" ht="12.75" customHeight="1">
      <c r="A315" s="746">
        <v>208</v>
      </c>
      <c r="B315" s="841" t="s">
        <v>148</v>
      </c>
      <c r="C315" s="841" t="s">
        <v>156</v>
      </c>
      <c r="D315" s="841" t="s">
        <v>601</v>
      </c>
      <c r="E315" s="841"/>
      <c r="F315" s="918" t="s">
        <v>733</v>
      </c>
      <c r="G315" s="745" t="s">
        <v>737</v>
      </c>
      <c r="H315" s="689" t="s">
        <v>1099</v>
      </c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818"/>
    </row>
    <row r="316" spans="1:30" s="534" customFormat="1" ht="12.75" customHeight="1">
      <c r="A316" s="884">
        <v>209</v>
      </c>
      <c r="B316" s="847" t="s">
        <v>148</v>
      </c>
      <c r="C316" s="847" t="s">
        <v>156</v>
      </c>
      <c r="D316" s="847" t="s">
        <v>601</v>
      </c>
      <c r="E316" s="847"/>
      <c r="F316" s="933" t="s">
        <v>738</v>
      </c>
      <c r="G316" s="786" t="s">
        <v>739</v>
      </c>
      <c r="H316" s="689" t="s">
        <v>1099</v>
      </c>
      <c r="I316" s="257"/>
      <c r="J316" s="10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818"/>
    </row>
    <row r="317" spans="1:30" s="534" customFormat="1" ht="12.75" customHeight="1">
      <c r="A317" s="746">
        <v>210</v>
      </c>
      <c r="B317" s="841" t="s">
        <v>148</v>
      </c>
      <c r="C317" s="841" t="s">
        <v>156</v>
      </c>
      <c r="D317" s="841" t="s">
        <v>601</v>
      </c>
      <c r="E317" s="841"/>
      <c r="F317" s="918" t="s">
        <v>738</v>
      </c>
      <c r="G317" s="745" t="s">
        <v>740</v>
      </c>
      <c r="H317" s="689" t="s">
        <v>1099</v>
      </c>
      <c r="I317" s="257"/>
      <c r="J317" s="10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818"/>
    </row>
    <row r="318" spans="1:30" s="534" customFormat="1" ht="12.75" customHeight="1">
      <c r="A318" s="746">
        <v>214</v>
      </c>
      <c r="B318" s="841" t="s">
        <v>148</v>
      </c>
      <c r="C318" s="841" t="s">
        <v>156</v>
      </c>
      <c r="D318" s="841" t="s">
        <v>601</v>
      </c>
      <c r="E318" s="841"/>
      <c r="F318" s="918" t="s">
        <v>741</v>
      </c>
      <c r="G318" s="745" t="s">
        <v>742</v>
      </c>
      <c r="H318" s="689" t="s">
        <v>1099</v>
      </c>
      <c r="I318" s="257"/>
      <c r="J318" s="10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818"/>
    </row>
    <row r="319" spans="1:30" s="534" customFormat="1" ht="12.75" customHeight="1">
      <c r="A319" s="746">
        <v>215</v>
      </c>
      <c r="B319" s="841" t="s">
        <v>148</v>
      </c>
      <c r="C319" s="841" t="s">
        <v>156</v>
      </c>
      <c r="D319" s="841" t="s">
        <v>601</v>
      </c>
      <c r="E319" s="841"/>
      <c r="F319" s="918" t="s">
        <v>741</v>
      </c>
      <c r="G319" s="745" t="s">
        <v>742</v>
      </c>
      <c r="H319" s="689" t="s">
        <v>1099</v>
      </c>
      <c r="I319" s="257"/>
      <c r="J319" s="10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818"/>
    </row>
    <row r="320" spans="1:30" s="534" customFormat="1" ht="12.75" customHeight="1">
      <c r="A320" s="746">
        <v>216</v>
      </c>
      <c r="B320" s="841" t="s">
        <v>148</v>
      </c>
      <c r="C320" s="841" t="s">
        <v>156</v>
      </c>
      <c r="D320" s="841" t="s">
        <v>601</v>
      </c>
      <c r="E320" s="841"/>
      <c r="F320" s="918" t="s">
        <v>743</v>
      </c>
      <c r="G320" s="745" t="s">
        <v>744</v>
      </c>
      <c r="H320" s="689" t="s">
        <v>1099</v>
      </c>
      <c r="I320" s="257"/>
      <c r="J320" s="10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818"/>
    </row>
    <row r="321" spans="1:30" s="534" customFormat="1" ht="12.75" customHeight="1">
      <c r="A321" s="746">
        <v>217</v>
      </c>
      <c r="B321" s="841" t="s">
        <v>148</v>
      </c>
      <c r="C321" s="841" t="s">
        <v>156</v>
      </c>
      <c r="D321" s="841" t="s">
        <v>601</v>
      </c>
      <c r="E321" s="841"/>
      <c r="F321" s="918" t="s">
        <v>745</v>
      </c>
      <c r="G321" s="745" t="s">
        <v>746</v>
      </c>
      <c r="H321" s="689" t="s">
        <v>1099</v>
      </c>
      <c r="I321" s="257"/>
      <c r="J321" s="10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818"/>
    </row>
    <row r="322" spans="1:30" s="534" customFormat="1" ht="12.75" customHeight="1">
      <c r="A322" s="841">
        <v>218</v>
      </c>
      <c r="B322" s="841" t="s">
        <v>148</v>
      </c>
      <c r="C322" s="841" t="s">
        <v>156</v>
      </c>
      <c r="D322" s="841" t="s">
        <v>601</v>
      </c>
      <c r="E322" s="841"/>
      <c r="F322" s="918" t="s">
        <v>745</v>
      </c>
      <c r="G322" s="661" t="s">
        <v>702</v>
      </c>
      <c r="H322" s="689" t="s">
        <v>1099</v>
      </c>
      <c r="I322" s="257"/>
      <c r="J322" s="10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818"/>
    </row>
    <row r="323" spans="1:30" s="534" customFormat="1" ht="12.75" customHeight="1">
      <c r="A323" s="746">
        <v>222</v>
      </c>
      <c r="B323" s="841" t="s">
        <v>148</v>
      </c>
      <c r="C323" s="841" t="s">
        <v>156</v>
      </c>
      <c r="D323" s="841" t="s">
        <v>601</v>
      </c>
      <c r="E323" s="841"/>
      <c r="F323" s="918" t="s">
        <v>747</v>
      </c>
      <c r="G323" s="745" t="s">
        <v>748</v>
      </c>
      <c r="H323" s="689" t="s">
        <v>1099</v>
      </c>
      <c r="I323" s="257"/>
      <c r="J323" s="10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818"/>
    </row>
    <row r="324" spans="1:30" s="534" customFormat="1" ht="12.75" customHeight="1">
      <c r="A324" s="746">
        <v>224</v>
      </c>
      <c r="B324" s="841" t="s">
        <v>148</v>
      </c>
      <c r="C324" s="841" t="s">
        <v>156</v>
      </c>
      <c r="D324" s="841" t="s">
        <v>601</v>
      </c>
      <c r="E324" s="841"/>
      <c r="F324" s="918" t="s">
        <v>749</v>
      </c>
      <c r="G324" s="745" t="s">
        <v>750</v>
      </c>
      <c r="H324" s="689" t="s">
        <v>1099</v>
      </c>
      <c r="I324" s="257"/>
      <c r="J324" s="10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818"/>
    </row>
    <row r="325" spans="1:30" s="534" customFormat="1" ht="12.75" customHeight="1">
      <c r="A325" s="746">
        <v>227</v>
      </c>
      <c r="B325" s="841" t="s">
        <v>148</v>
      </c>
      <c r="C325" s="841" t="s">
        <v>156</v>
      </c>
      <c r="D325" s="841" t="s">
        <v>601</v>
      </c>
      <c r="E325" s="841"/>
      <c r="F325" s="918" t="s">
        <v>751</v>
      </c>
      <c r="G325" s="745" t="s">
        <v>752</v>
      </c>
      <c r="H325" s="689" t="s">
        <v>1099</v>
      </c>
      <c r="I325" s="257"/>
      <c r="J325" s="10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818"/>
    </row>
    <row r="326" spans="1:30" s="534" customFormat="1" ht="12.75" customHeight="1">
      <c r="A326" s="746">
        <v>231</v>
      </c>
      <c r="B326" s="841" t="s">
        <v>148</v>
      </c>
      <c r="C326" s="841" t="s">
        <v>156</v>
      </c>
      <c r="D326" s="841" t="s">
        <v>601</v>
      </c>
      <c r="E326" s="841"/>
      <c r="F326" s="918" t="s">
        <v>753</v>
      </c>
      <c r="G326" s="745" t="s">
        <v>760</v>
      </c>
      <c r="H326" s="689" t="s">
        <v>1099</v>
      </c>
      <c r="I326" s="257"/>
      <c r="J326" s="10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818"/>
    </row>
    <row r="327" spans="1:30" s="534" customFormat="1" ht="12.75" customHeight="1">
      <c r="A327" s="746">
        <v>233</v>
      </c>
      <c r="B327" s="841" t="s">
        <v>148</v>
      </c>
      <c r="C327" s="841" t="s">
        <v>156</v>
      </c>
      <c r="D327" s="841" t="s">
        <v>601</v>
      </c>
      <c r="E327" s="841"/>
      <c r="F327" s="918" t="s">
        <v>753</v>
      </c>
      <c r="G327" s="745" t="s">
        <v>755</v>
      </c>
      <c r="H327" s="689" t="s">
        <v>1099</v>
      </c>
      <c r="I327" s="257"/>
      <c r="J327" s="10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818"/>
    </row>
    <row r="328" spans="1:30" s="534" customFormat="1" ht="12.75" customHeight="1">
      <c r="A328" s="746">
        <v>235</v>
      </c>
      <c r="B328" s="841" t="s">
        <v>148</v>
      </c>
      <c r="C328" s="841" t="s">
        <v>156</v>
      </c>
      <c r="D328" s="841" t="s">
        <v>601</v>
      </c>
      <c r="E328" s="841"/>
      <c r="F328" s="918" t="s">
        <v>756</v>
      </c>
      <c r="G328" s="745" t="s">
        <v>757</v>
      </c>
      <c r="H328" s="689" t="s">
        <v>1099</v>
      </c>
      <c r="I328" s="257"/>
      <c r="J328" s="10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818"/>
    </row>
    <row r="329" spans="1:30" s="534" customFormat="1" ht="12.75" customHeight="1">
      <c r="A329" s="746">
        <v>245</v>
      </c>
      <c r="B329" s="841" t="s">
        <v>148</v>
      </c>
      <c r="C329" s="841" t="s">
        <v>156</v>
      </c>
      <c r="D329" s="841" t="s">
        <v>601</v>
      </c>
      <c r="E329" s="841"/>
      <c r="F329" s="918" t="s">
        <v>758</v>
      </c>
      <c r="G329" s="745" t="s">
        <v>759</v>
      </c>
      <c r="H329" s="689" t="s">
        <v>1099</v>
      </c>
      <c r="I329" s="424"/>
      <c r="J329" s="10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818"/>
    </row>
    <row r="330" spans="1:32" s="567" customFormat="1" ht="12.75" customHeight="1">
      <c r="A330" s="746">
        <v>251</v>
      </c>
      <c r="B330" s="841" t="s">
        <v>148</v>
      </c>
      <c r="C330" s="841" t="s">
        <v>156</v>
      </c>
      <c r="D330" s="841" t="s">
        <v>601</v>
      </c>
      <c r="E330" s="841"/>
      <c r="F330" s="918" t="s">
        <v>761</v>
      </c>
      <c r="G330" s="745" t="s">
        <v>754</v>
      </c>
      <c r="H330" s="689" t="s">
        <v>1099</v>
      </c>
      <c r="I330" s="257"/>
      <c r="J330" s="10"/>
      <c r="K330" s="329"/>
      <c r="L330" s="7"/>
      <c r="M330" s="7"/>
      <c r="N330" s="7"/>
      <c r="O330" s="416"/>
      <c r="P330" s="7"/>
      <c r="Q330" s="416"/>
      <c r="R330" s="416"/>
      <c r="S330" s="416"/>
      <c r="T330" s="416"/>
      <c r="U330" s="416"/>
      <c r="V330" s="416"/>
      <c r="W330" s="416"/>
      <c r="X330" s="416"/>
      <c r="Y330" s="329"/>
      <c r="Z330" s="416"/>
      <c r="AA330" s="416"/>
      <c r="AB330" s="416"/>
      <c r="AC330" s="416"/>
      <c r="AD330" s="859"/>
      <c r="AF330" s="534"/>
    </row>
    <row r="331" spans="1:32" s="534" customFormat="1" ht="12.75" customHeight="1">
      <c r="A331" s="746">
        <v>252</v>
      </c>
      <c r="B331" s="841" t="s">
        <v>148</v>
      </c>
      <c r="C331" s="841" t="s">
        <v>156</v>
      </c>
      <c r="D331" s="841" t="s">
        <v>601</v>
      </c>
      <c r="E331" s="841"/>
      <c r="F331" s="918" t="s">
        <v>761</v>
      </c>
      <c r="G331" s="745" t="s">
        <v>762</v>
      </c>
      <c r="H331" s="689" t="s">
        <v>1099</v>
      </c>
      <c r="I331" s="257"/>
      <c r="J331" s="425"/>
      <c r="K331" s="416"/>
      <c r="L331" s="329"/>
      <c r="M331" s="329"/>
      <c r="N331" s="416"/>
      <c r="O331" s="7"/>
      <c r="P331" s="416"/>
      <c r="Q331" s="7"/>
      <c r="R331" s="7"/>
      <c r="S331" s="7"/>
      <c r="T331" s="7"/>
      <c r="U331" s="7"/>
      <c r="V331" s="7"/>
      <c r="W331" s="7"/>
      <c r="X331" s="7"/>
      <c r="Y331" s="416"/>
      <c r="Z331" s="7"/>
      <c r="AA331" s="7"/>
      <c r="AB331" s="7"/>
      <c r="AC331" s="7"/>
      <c r="AD331" s="818"/>
      <c r="AF331" s="567"/>
    </row>
    <row r="332" spans="1:32" s="567" customFormat="1" ht="12.75" customHeight="1">
      <c r="A332" s="746">
        <v>253</v>
      </c>
      <c r="B332" s="841" t="s">
        <v>148</v>
      </c>
      <c r="C332" s="841" t="s">
        <v>156</v>
      </c>
      <c r="D332" s="841" t="s">
        <v>601</v>
      </c>
      <c r="E332" s="841"/>
      <c r="F332" s="918" t="s">
        <v>763</v>
      </c>
      <c r="G332" s="745" t="s">
        <v>764</v>
      </c>
      <c r="H332" s="689" t="s">
        <v>1099</v>
      </c>
      <c r="I332" s="257"/>
      <c r="J332" s="10"/>
      <c r="K332" s="7"/>
      <c r="L332" s="416"/>
      <c r="M332" s="416"/>
      <c r="N332" s="7"/>
      <c r="O332" s="416"/>
      <c r="P332" s="7"/>
      <c r="Q332" s="416"/>
      <c r="R332" s="416"/>
      <c r="S332" s="416"/>
      <c r="T332" s="416"/>
      <c r="U332" s="416"/>
      <c r="V332" s="416"/>
      <c r="W332" s="416"/>
      <c r="X332" s="416"/>
      <c r="Y332" s="7"/>
      <c r="Z332" s="416"/>
      <c r="AA332" s="416"/>
      <c r="AB332" s="416"/>
      <c r="AC332" s="416"/>
      <c r="AD332" s="859"/>
      <c r="AF332" s="534"/>
    </row>
    <row r="333" spans="1:30" s="534" customFormat="1" ht="12.75" customHeight="1">
      <c r="A333" s="884">
        <v>258</v>
      </c>
      <c r="B333" s="847" t="s">
        <v>148</v>
      </c>
      <c r="C333" s="847" t="s">
        <v>156</v>
      </c>
      <c r="D333" s="847" t="s">
        <v>601</v>
      </c>
      <c r="E333" s="847"/>
      <c r="F333" s="933" t="s">
        <v>765</v>
      </c>
      <c r="G333" s="786" t="s">
        <v>766</v>
      </c>
      <c r="H333" s="689" t="s">
        <v>1099</v>
      </c>
      <c r="I333" s="257"/>
      <c r="J333" s="10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818"/>
    </row>
    <row r="334" spans="1:30" s="534" customFormat="1" ht="12.75" customHeight="1">
      <c r="A334" s="746">
        <v>259</v>
      </c>
      <c r="B334" s="841" t="s">
        <v>148</v>
      </c>
      <c r="C334" s="841" t="s">
        <v>156</v>
      </c>
      <c r="D334" s="841" t="s">
        <v>601</v>
      </c>
      <c r="E334" s="841"/>
      <c r="F334" s="918" t="s">
        <v>767</v>
      </c>
      <c r="G334" s="745" t="s">
        <v>768</v>
      </c>
      <c r="H334" s="689" t="s">
        <v>1099</v>
      </c>
      <c r="I334" s="257"/>
      <c r="J334" s="10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818"/>
    </row>
    <row r="335" spans="1:30" s="534" customFormat="1" ht="12.75" customHeight="1">
      <c r="A335" s="746">
        <v>260</v>
      </c>
      <c r="B335" s="841" t="s">
        <v>148</v>
      </c>
      <c r="C335" s="841" t="s">
        <v>156</v>
      </c>
      <c r="D335" s="841" t="s">
        <v>601</v>
      </c>
      <c r="E335" s="841"/>
      <c r="F335" s="918" t="s">
        <v>769</v>
      </c>
      <c r="G335" s="745" t="s">
        <v>770</v>
      </c>
      <c r="H335" s="689" t="s">
        <v>1099</v>
      </c>
      <c r="I335" s="257"/>
      <c r="J335" s="10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818"/>
    </row>
    <row r="336" spans="1:30" s="534" customFormat="1" ht="12.75" customHeight="1">
      <c r="A336" s="746">
        <v>261</v>
      </c>
      <c r="B336" s="841" t="s">
        <v>148</v>
      </c>
      <c r="C336" s="841" t="s">
        <v>156</v>
      </c>
      <c r="D336" s="841" t="s">
        <v>601</v>
      </c>
      <c r="E336" s="841"/>
      <c r="F336" s="918" t="s">
        <v>769</v>
      </c>
      <c r="G336" s="745" t="s">
        <v>770</v>
      </c>
      <c r="H336" s="689" t="s">
        <v>1099</v>
      </c>
      <c r="I336" s="257"/>
      <c r="J336" s="10"/>
      <c r="K336" s="7"/>
      <c r="L336" s="7"/>
      <c r="M336" s="7"/>
      <c r="N336" s="7"/>
      <c r="O336" s="7"/>
      <c r="P336" s="416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818"/>
    </row>
    <row r="337" spans="1:32" s="567" customFormat="1" ht="12.75" customHeight="1">
      <c r="A337" s="746" t="s">
        <v>771</v>
      </c>
      <c r="B337" s="841" t="s">
        <v>148</v>
      </c>
      <c r="C337" s="841" t="s">
        <v>156</v>
      </c>
      <c r="D337" s="841" t="s">
        <v>601</v>
      </c>
      <c r="E337" s="841"/>
      <c r="F337" s="918" t="s">
        <v>769</v>
      </c>
      <c r="G337" s="745" t="s">
        <v>772</v>
      </c>
      <c r="H337" s="689" t="s">
        <v>1099</v>
      </c>
      <c r="I337" s="257"/>
      <c r="J337" s="10"/>
      <c r="K337" s="7"/>
      <c r="L337" s="7"/>
      <c r="M337" s="7"/>
      <c r="N337" s="7"/>
      <c r="O337" s="416"/>
      <c r="P337" s="7"/>
      <c r="Q337" s="416"/>
      <c r="R337" s="416"/>
      <c r="S337" s="416"/>
      <c r="T337" s="416"/>
      <c r="U337" s="7"/>
      <c r="V337" s="7"/>
      <c r="W337" s="7"/>
      <c r="X337" s="7"/>
      <c r="Y337" s="7"/>
      <c r="Z337" s="7"/>
      <c r="AA337" s="7"/>
      <c r="AB337" s="7"/>
      <c r="AC337" s="7"/>
      <c r="AD337" s="818"/>
      <c r="AE337" s="534"/>
      <c r="AF337" s="534"/>
    </row>
    <row r="338" spans="1:32" s="534" customFormat="1" ht="12.75" customHeight="1">
      <c r="A338" s="746">
        <v>266</v>
      </c>
      <c r="B338" s="841" t="s">
        <v>148</v>
      </c>
      <c r="C338" s="841" t="s">
        <v>156</v>
      </c>
      <c r="D338" s="841" t="s">
        <v>601</v>
      </c>
      <c r="E338" s="841"/>
      <c r="F338" s="918" t="s">
        <v>769</v>
      </c>
      <c r="G338" s="745" t="s">
        <v>778</v>
      </c>
      <c r="H338" s="689" t="s">
        <v>1099</v>
      </c>
      <c r="I338" s="257"/>
      <c r="J338" s="425"/>
      <c r="K338" s="7"/>
      <c r="L338" s="7"/>
      <c r="M338" s="7"/>
      <c r="N338" s="416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818"/>
      <c r="AF338" s="567"/>
    </row>
    <row r="339" spans="1:31" s="534" customFormat="1" ht="12.75" customHeight="1">
      <c r="A339" s="876">
        <v>267</v>
      </c>
      <c r="B339" s="841" t="s">
        <v>148</v>
      </c>
      <c r="C339" s="841" t="s">
        <v>156</v>
      </c>
      <c r="D339" s="841" t="s">
        <v>601</v>
      </c>
      <c r="E339" s="841"/>
      <c r="F339" s="918" t="s">
        <v>779</v>
      </c>
      <c r="G339" s="745" t="s">
        <v>780</v>
      </c>
      <c r="H339" s="689" t="s">
        <v>1099</v>
      </c>
      <c r="I339" s="257"/>
      <c r="J339" s="10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416"/>
      <c r="V339" s="416"/>
      <c r="W339" s="416"/>
      <c r="X339" s="416"/>
      <c r="Y339" s="7"/>
      <c r="Z339" s="416"/>
      <c r="AA339" s="416"/>
      <c r="AB339" s="416"/>
      <c r="AC339" s="416"/>
      <c r="AD339" s="859"/>
      <c r="AE339" s="567"/>
    </row>
    <row r="340" spans="1:30" s="534" customFormat="1" ht="12.75" customHeight="1">
      <c r="A340" s="876">
        <v>1</v>
      </c>
      <c r="B340" s="841" t="s">
        <v>148</v>
      </c>
      <c r="C340" s="841" t="s">
        <v>156</v>
      </c>
      <c r="D340" s="841">
        <v>2017</v>
      </c>
      <c r="E340" s="841"/>
      <c r="F340" s="918" t="s">
        <v>781</v>
      </c>
      <c r="G340" s="745" t="s">
        <v>782</v>
      </c>
      <c r="H340" s="689" t="s">
        <v>1099</v>
      </c>
      <c r="I340" s="257"/>
      <c r="J340" s="10"/>
      <c r="K340" s="7"/>
      <c r="L340" s="416"/>
      <c r="M340" s="416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818"/>
    </row>
    <row r="341" spans="1:30" s="534" customFormat="1" ht="12.75" customHeight="1">
      <c r="A341" s="876" t="s">
        <v>784</v>
      </c>
      <c r="B341" s="841" t="s">
        <v>148</v>
      </c>
      <c r="C341" s="841" t="s">
        <v>156</v>
      </c>
      <c r="D341" s="841">
        <v>2017</v>
      </c>
      <c r="E341" s="841"/>
      <c r="F341" s="918" t="s">
        <v>783</v>
      </c>
      <c r="G341" s="745" t="s">
        <v>785</v>
      </c>
      <c r="H341" s="689" t="s">
        <v>1099</v>
      </c>
      <c r="I341" s="257"/>
      <c r="J341" s="10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818"/>
    </row>
    <row r="342" spans="1:30" s="534" customFormat="1" ht="12.75" customHeight="1">
      <c r="A342" s="876">
        <v>18</v>
      </c>
      <c r="B342" s="841" t="s">
        <v>148</v>
      </c>
      <c r="C342" s="841" t="s">
        <v>156</v>
      </c>
      <c r="D342" s="841">
        <v>2017</v>
      </c>
      <c r="E342" s="841"/>
      <c r="F342" s="918" t="s">
        <v>786</v>
      </c>
      <c r="G342" s="745" t="s">
        <v>787</v>
      </c>
      <c r="H342" s="689" t="s">
        <v>1099</v>
      </c>
      <c r="I342" s="257"/>
      <c r="J342" s="10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818"/>
    </row>
    <row r="343" spans="1:30" s="534" customFormat="1" ht="12.75" customHeight="1">
      <c r="A343" s="876" t="s">
        <v>788</v>
      </c>
      <c r="B343" s="841" t="s">
        <v>148</v>
      </c>
      <c r="C343" s="841" t="s">
        <v>156</v>
      </c>
      <c r="D343" s="841">
        <v>2017</v>
      </c>
      <c r="E343" s="841"/>
      <c r="F343" s="918" t="s">
        <v>786</v>
      </c>
      <c r="G343" s="745" t="s">
        <v>789</v>
      </c>
      <c r="H343" s="689" t="s">
        <v>1099</v>
      </c>
      <c r="I343" s="262"/>
      <c r="J343" s="10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818"/>
    </row>
    <row r="344" spans="1:30" s="534" customFormat="1" ht="12.75" customHeight="1">
      <c r="A344" s="876">
        <v>21</v>
      </c>
      <c r="B344" s="841" t="s">
        <v>148</v>
      </c>
      <c r="C344" s="841" t="s">
        <v>156</v>
      </c>
      <c r="D344" s="841">
        <v>2017</v>
      </c>
      <c r="E344" s="841"/>
      <c r="F344" s="918" t="s">
        <v>790</v>
      </c>
      <c r="G344" s="745" t="s">
        <v>791</v>
      </c>
      <c r="H344" s="689" t="s">
        <v>1099</v>
      </c>
      <c r="I344" s="262"/>
      <c r="J344" s="10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818"/>
    </row>
    <row r="345" spans="1:30" s="534" customFormat="1" ht="12.75" customHeight="1">
      <c r="A345" s="876">
        <v>22</v>
      </c>
      <c r="B345" s="841" t="s">
        <v>148</v>
      </c>
      <c r="C345" s="841" t="s">
        <v>156</v>
      </c>
      <c r="D345" s="841">
        <v>2017</v>
      </c>
      <c r="E345" s="841"/>
      <c r="F345" s="918" t="s">
        <v>790</v>
      </c>
      <c r="G345" s="745" t="s">
        <v>685</v>
      </c>
      <c r="H345" s="689" t="s">
        <v>1099</v>
      </c>
      <c r="I345" s="262"/>
      <c r="J345" s="10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818"/>
    </row>
    <row r="346" spans="1:30" s="534" customFormat="1" ht="12.75" customHeight="1">
      <c r="A346" s="876">
        <v>23</v>
      </c>
      <c r="B346" s="841" t="s">
        <v>148</v>
      </c>
      <c r="C346" s="841" t="s">
        <v>156</v>
      </c>
      <c r="D346" s="841">
        <v>2017</v>
      </c>
      <c r="E346" s="841"/>
      <c r="F346" s="918" t="s">
        <v>790</v>
      </c>
      <c r="G346" s="745" t="s">
        <v>792</v>
      </c>
      <c r="H346" s="689" t="s">
        <v>1099</v>
      </c>
      <c r="I346" s="257"/>
      <c r="J346" s="10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818"/>
    </row>
    <row r="347" spans="1:32" s="542" customFormat="1" ht="12.75" customHeight="1">
      <c r="A347" s="884">
        <v>30</v>
      </c>
      <c r="B347" s="847" t="s">
        <v>148</v>
      </c>
      <c r="C347" s="847" t="s">
        <v>156</v>
      </c>
      <c r="D347" s="847">
        <v>2017</v>
      </c>
      <c r="E347" s="847"/>
      <c r="F347" s="933" t="s">
        <v>793</v>
      </c>
      <c r="G347" s="786" t="s">
        <v>794</v>
      </c>
      <c r="H347" s="689" t="s">
        <v>1099</v>
      </c>
      <c r="I347" s="257"/>
      <c r="J347" s="10"/>
      <c r="K347" s="28"/>
      <c r="L347" s="28"/>
      <c r="M347" s="28"/>
      <c r="N347" s="7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824"/>
      <c r="AF347" s="534"/>
    </row>
    <row r="348" spans="1:30" s="542" customFormat="1" ht="12.75" customHeight="1">
      <c r="A348" s="876">
        <v>33</v>
      </c>
      <c r="B348" s="841" t="s">
        <v>148</v>
      </c>
      <c r="C348" s="841" t="s">
        <v>156</v>
      </c>
      <c r="D348" s="841">
        <v>2017</v>
      </c>
      <c r="E348" s="841"/>
      <c r="F348" s="918" t="s">
        <v>795</v>
      </c>
      <c r="G348" s="745" t="s">
        <v>796</v>
      </c>
      <c r="H348" s="689" t="s">
        <v>1099</v>
      </c>
      <c r="I348" s="257"/>
      <c r="J348" s="16"/>
      <c r="K348" s="7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7"/>
      <c r="Z348" s="28"/>
      <c r="AA348" s="28"/>
      <c r="AB348" s="28"/>
      <c r="AC348" s="28"/>
      <c r="AD348" s="824"/>
    </row>
    <row r="349" spans="1:30" s="542" customFormat="1" ht="12.75" customHeight="1">
      <c r="A349" s="876">
        <v>34</v>
      </c>
      <c r="B349" s="841" t="s">
        <v>148</v>
      </c>
      <c r="C349" s="841" t="s">
        <v>156</v>
      </c>
      <c r="D349" s="841">
        <v>2017</v>
      </c>
      <c r="E349" s="841"/>
      <c r="F349" s="918" t="s">
        <v>797</v>
      </c>
      <c r="G349" s="745" t="s">
        <v>798</v>
      </c>
      <c r="H349" s="689" t="s">
        <v>1099</v>
      </c>
      <c r="I349" s="257"/>
      <c r="J349" s="16"/>
      <c r="K349" s="28"/>
      <c r="L349" s="7"/>
      <c r="M349" s="7"/>
      <c r="N349" s="28"/>
      <c r="O349" s="28"/>
      <c r="P349" s="7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824"/>
    </row>
    <row r="350" spans="1:31" s="534" customFormat="1" ht="12.75" customHeight="1">
      <c r="A350" s="876">
        <v>36</v>
      </c>
      <c r="B350" s="841" t="s">
        <v>148</v>
      </c>
      <c r="C350" s="841" t="s">
        <v>156</v>
      </c>
      <c r="D350" s="841">
        <v>2017</v>
      </c>
      <c r="E350" s="841"/>
      <c r="F350" s="918" t="s">
        <v>797</v>
      </c>
      <c r="G350" s="745" t="s">
        <v>799</v>
      </c>
      <c r="H350" s="689" t="s">
        <v>1099</v>
      </c>
      <c r="I350" s="257"/>
      <c r="J350" s="10"/>
      <c r="K350" s="28"/>
      <c r="L350" s="28"/>
      <c r="M350" s="28"/>
      <c r="N350" s="7"/>
      <c r="O350" s="7"/>
      <c r="P350" s="7"/>
      <c r="Q350" s="7"/>
      <c r="R350" s="7"/>
      <c r="S350" s="7"/>
      <c r="T350" s="7"/>
      <c r="U350" s="28"/>
      <c r="V350" s="28"/>
      <c r="W350" s="28"/>
      <c r="X350" s="28"/>
      <c r="Y350" s="28"/>
      <c r="Z350" s="28"/>
      <c r="AA350" s="28"/>
      <c r="AB350" s="28"/>
      <c r="AC350" s="28"/>
      <c r="AD350" s="824"/>
      <c r="AE350" s="542"/>
    </row>
    <row r="351" spans="1:30" s="534" customFormat="1" ht="12.75" customHeight="1">
      <c r="A351" s="876">
        <v>38</v>
      </c>
      <c r="B351" s="841" t="s">
        <v>148</v>
      </c>
      <c r="C351" s="841" t="s">
        <v>156</v>
      </c>
      <c r="D351" s="841">
        <v>2017</v>
      </c>
      <c r="E351" s="841"/>
      <c r="F351" s="918" t="s">
        <v>802</v>
      </c>
      <c r="G351" s="745" t="s">
        <v>803</v>
      </c>
      <c r="H351" s="689" t="s">
        <v>1099</v>
      </c>
      <c r="I351" s="257"/>
      <c r="J351" s="10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818"/>
    </row>
    <row r="352" spans="1:30" s="534" customFormat="1" ht="12.75" customHeight="1">
      <c r="A352" s="876">
        <v>41</v>
      </c>
      <c r="B352" s="841" t="s">
        <v>148</v>
      </c>
      <c r="C352" s="841" t="s">
        <v>156</v>
      </c>
      <c r="D352" s="841">
        <v>2017</v>
      </c>
      <c r="E352" s="841"/>
      <c r="F352" s="918" t="s">
        <v>804</v>
      </c>
      <c r="G352" s="745" t="s">
        <v>805</v>
      </c>
      <c r="H352" s="689" t="s">
        <v>1099</v>
      </c>
      <c r="I352" s="257"/>
      <c r="J352" s="10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818"/>
    </row>
    <row r="353" spans="1:30" s="534" customFormat="1" ht="12.75" customHeight="1">
      <c r="A353" s="876">
        <v>42</v>
      </c>
      <c r="B353" s="841" t="s">
        <v>148</v>
      </c>
      <c r="C353" s="841" t="s">
        <v>156</v>
      </c>
      <c r="D353" s="841">
        <v>2017</v>
      </c>
      <c r="E353" s="841"/>
      <c r="F353" s="918" t="s">
        <v>804</v>
      </c>
      <c r="G353" s="745" t="s">
        <v>806</v>
      </c>
      <c r="H353" s="689" t="s">
        <v>1099</v>
      </c>
      <c r="I353" s="257"/>
      <c r="J353" s="10"/>
      <c r="K353" s="7"/>
      <c r="L353" s="7"/>
      <c r="M353" s="7"/>
      <c r="N353" s="7"/>
      <c r="O353" s="7"/>
      <c r="P353" s="45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818"/>
    </row>
    <row r="354" spans="1:32" ht="12.75" customHeight="1">
      <c r="A354" s="876">
        <v>43</v>
      </c>
      <c r="B354" s="841" t="s">
        <v>148</v>
      </c>
      <c r="C354" s="841" t="s">
        <v>156</v>
      </c>
      <c r="D354" s="841">
        <v>2017</v>
      </c>
      <c r="E354" s="841"/>
      <c r="F354" s="918" t="s">
        <v>807</v>
      </c>
      <c r="G354" s="745" t="s">
        <v>799</v>
      </c>
      <c r="H354" s="689" t="s">
        <v>1099</v>
      </c>
      <c r="I354" s="257"/>
      <c r="J354" s="10"/>
      <c r="K354" s="7"/>
      <c r="L354" s="7"/>
      <c r="M354" s="7"/>
      <c r="N354" s="7"/>
      <c r="O354" s="45"/>
      <c r="P354" s="7"/>
      <c r="Q354" s="45"/>
      <c r="R354" s="45"/>
      <c r="S354" s="45"/>
      <c r="T354" s="45"/>
      <c r="U354" s="7"/>
      <c r="V354" s="7"/>
      <c r="W354" s="7"/>
      <c r="X354" s="7"/>
      <c r="Y354" s="7"/>
      <c r="Z354" s="7"/>
      <c r="AA354" s="7"/>
      <c r="AB354" s="7"/>
      <c r="AC354" s="7"/>
      <c r="AD354" s="818"/>
      <c r="AE354" s="534"/>
      <c r="AF354" s="534"/>
    </row>
    <row r="355" spans="1:32" s="534" customFormat="1" ht="12.75" customHeight="1">
      <c r="A355" s="876">
        <v>44</v>
      </c>
      <c r="B355" s="841" t="s">
        <v>148</v>
      </c>
      <c r="C355" s="841" t="s">
        <v>156</v>
      </c>
      <c r="D355" s="841">
        <v>2017</v>
      </c>
      <c r="E355" s="841"/>
      <c r="F355" s="918" t="s">
        <v>808</v>
      </c>
      <c r="G355" s="745" t="s">
        <v>809</v>
      </c>
      <c r="H355" s="689" t="s">
        <v>1099</v>
      </c>
      <c r="I355" s="257"/>
      <c r="J355" s="45"/>
      <c r="K355" s="7"/>
      <c r="L355" s="7"/>
      <c r="M355" s="7"/>
      <c r="N355" s="45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818"/>
      <c r="AF355" s="573"/>
    </row>
    <row r="356" spans="1:31" s="534" customFormat="1" ht="12.75" customHeight="1">
      <c r="A356" s="876">
        <v>45</v>
      </c>
      <c r="B356" s="841" t="s">
        <v>148</v>
      </c>
      <c r="C356" s="841" t="s">
        <v>156</v>
      </c>
      <c r="D356" s="841">
        <v>2017</v>
      </c>
      <c r="E356" s="841"/>
      <c r="F356" s="918" t="s">
        <v>808</v>
      </c>
      <c r="G356" s="745" t="s">
        <v>810</v>
      </c>
      <c r="H356" s="689" t="s">
        <v>1099</v>
      </c>
      <c r="I356" s="257"/>
      <c r="J356" s="10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45"/>
      <c r="V356" s="45"/>
      <c r="W356" s="45"/>
      <c r="X356" s="45"/>
      <c r="Y356" s="7"/>
      <c r="Z356" s="45"/>
      <c r="AA356" s="45"/>
      <c r="AB356" s="45"/>
      <c r="AC356" s="45"/>
      <c r="AD356" s="817"/>
      <c r="AE356" s="573"/>
    </row>
    <row r="357" spans="1:30" s="534" customFormat="1" ht="12.75" customHeight="1">
      <c r="A357" s="876">
        <v>46</v>
      </c>
      <c r="B357" s="841" t="s">
        <v>148</v>
      </c>
      <c r="C357" s="841" t="s">
        <v>156</v>
      </c>
      <c r="D357" s="841">
        <v>2017</v>
      </c>
      <c r="E357" s="841"/>
      <c r="F357" s="918" t="s">
        <v>808</v>
      </c>
      <c r="G357" s="745" t="s">
        <v>811</v>
      </c>
      <c r="H357" s="689" t="s">
        <v>1099</v>
      </c>
      <c r="I357" s="257"/>
      <c r="J357" s="10"/>
      <c r="K357" s="45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45"/>
      <c r="Z357" s="7"/>
      <c r="AA357" s="7"/>
      <c r="AB357" s="7"/>
      <c r="AC357" s="7"/>
      <c r="AD357" s="818"/>
    </row>
    <row r="358" spans="1:30" s="534" customFormat="1" ht="12.75" customHeight="1">
      <c r="A358" s="884">
        <v>48</v>
      </c>
      <c r="B358" s="847" t="s">
        <v>148</v>
      </c>
      <c r="C358" s="847" t="s">
        <v>156</v>
      </c>
      <c r="D358" s="847">
        <v>2017</v>
      </c>
      <c r="E358" s="847"/>
      <c r="F358" s="933" t="s">
        <v>808</v>
      </c>
      <c r="G358" s="786" t="s">
        <v>812</v>
      </c>
      <c r="H358" s="689" t="s">
        <v>1099</v>
      </c>
      <c r="I358" s="257"/>
      <c r="J358" s="10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818"/>
    </row>
    <row r="359" spans="1:30" s="534" customFormat="1" ht="12.75" customHeight="1">
      <c r="A359" s="876">
        <v>49</v>
      </c>
      <c r="B359" s="841" t="s">
        <v>148</v>
      </c>
      <c r="C359" s="841" t="s">
        <v>156</v>
      </c>
      <c r="D359" s="841">
        <v>2017</v>
      </c>
      <c r="E359" s="841"/>
      <c r="F359" s="918" t="s">
        <v>813</v>
      </c>
      <c r="G359" s="745" t="s">
        <v>814</v>
      </c>
      <c r="H359" s="689" t="s">
        <v>1099</v>
      </c>
      <c r="I359" s="257"/>
      <c r="J359" s="10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818"/>
    </row>
    <row r="360" spans="1:30" s="534" customFormat="1" ht="12.75" customHeight="1">
      <c r="A360" s="876">
        <v>50</v>
      </c>
      <c r="B360" s="841" t="s">
        <v>148</v>
      </c>
      <c r="C360" s="841" t="s">
        <v>156</v>
      </c>
      <c r="D360" s="841">
        <v>2017</v>
      </c>
      <c r="E360" s="841"/>
      <c r="F360" s="918" t="s">
        <v>813</v>
      </c>
      <c r="G360" s="745" t="s">
        <v>815</v>
      </c>
      <c r="H360" s="689" t="s">
        <v>1099</v>
      </c>
      <c r="I360" s="257"/>
      <c r="J360" s="10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818"/>
    </row>
    <row r="361" spans="1:30" s="534" customFormat="1" ht="12.75" customHeight="1">
      <c r="A361" s="876">
        <v>51</v>
      </c>
      <c r="B361" s="841" t="s">
        <v>148</v>
      </c>
      <c r="C361" s="841" t="s">
        <v>156</v>
      </c>
      <c r="D361" s="841">
        <v>2017</v>
      </c>
      <c r="E361" s="841"/>
      <c r="F361" s="918" t="s">
        <v>813</v>
      </c>
      <c r="G361" s="745" t="s">
        <v>816</v>
      </c>
      <c r="H361" s="689" t="s">
        <v>1099</v>
      </c>
      <c r="I361" s="257"/>
      <c r="J361" s="10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818"/>
    </row>
    <row r="362" spans="1:30" s="534" customFormat="1" ht="12.75" customHeight="1">
      <c r="A362" s="876" t="s">
        <v>817</v>
      </c>
      <c r="B362" s="841" t="s">
        <v>148</v>
      </c>
      <c r="C362" s="841" t="s">
        <v>156</v>
      </c>
      <c r="D362" s="841">
        <v>2017</v>
      </c>
      <c r="E362" s="841"/>
      <c r="F362" s="918" t="s">
        <v>808</v>
      </c>
      <c r="G362" s="745" t="s">
        <v>810</v>
      </c>
      <c r="H362" s="689" t="s">
        <v>1099</v>
      </c>
      <c r="I362" s="262"/>
      <c r="J362" s="10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818"/>
    </row>
    <row r="363" spans="1:30" s="534" customFormat="1" ht="12.75" customHeight="1">
      <c r="A363" s="876">
        <v>56</v>
      </c>
      <c r="B363" s="841" t="s">
        <v>148</v>
      </c>
      <c r="C363" s="841" t="s">
        <v>156</v>
      </c>
      <c r="D363" s="841">
        <v>2017</v>
      </c>
      <c r="E363" s="841"/>
      <c r="F363" s="918" t="s">
        <v>813</v>
      </c>
      <c r="G363" s="745" t="s">
        <v>818</v>
      </c>
      <c r="H363" s="689" t="s">
        <v>1099</v>
      </c>
      <c r="I363" s="262"/>
      <c r="J363" s="10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818"/>
    </row>
    <row r="364" spans="1:30" s="534" customFormat="1" ht="12.75" customHeight="1">
      <c r="A364" s="876">
        <v>60</v>
      </c>
      <c r="B364" s="841" t="s">
        <v>148</v>
      </c>
      <c r="C364" s="841" t="s">
        <v>156</v>
      </c>
      <c r="D364" s="841">
        <v>2017</v>
      </c>
      <c r="E364" s="841"/>
      <c r="F364" s="918" t="s">
        <v>813</v>
      </c>
      <c r="G364" s="745" t="s">
        <v>819</v>
      </c>
      <c r="H364" s="689" t="s">
        <v>1099</v>
      </c>
      <c r="I364" s="257"/>
      <c r="J364" s="10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818"/>
    </row>
    <row r="365" spans="1:30" s="534" customFormat="1" ht="12.75" customHeight="1">
      <c r="A365" s="876">
        <v>61</v>
      </c>
      <c r="B365" s="841" t="s">
        <v>148</v>
      </c>
      <c r="C365" s="841" t="s">
        <v>156</v>
      </c>
      <c r="D365" s="841">
        <v>2017</v>
      </c>
      <c r="E365" s="841"/>
      <c r="F365" s="918" t="s">
        <v>820</v>
      </c>
      <c r="G365" s="745" t="s">
        <v>821</v>
      </c>
      <c r="H365" s="689" t="s">
        <v>1099</v>
      </c>
      <c r="I365" s="257"/>
      <c r="J365" s="10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818"/>
    </row>
    <row r="366" spans="1:30" s="534" customFormat="1" ht="12.75" customHeight="1">
      <c r="A366" s="884">
        <v>62</v>
      </c>
      <c r="B366" s="847" t="s">
        <v>148</v>
      </c>
      <c r="C366" s="847" t="s">
        <v>156</v>
      </c>
      <c r="D366" s="847">
        <v>2017</v>
      </c>
      <c r="E366" s="847"/>
      <c r="F366" s="933" t="s">
        <v>822</v>
      </c>
      <c r="G366" s="786" t="s">
        <v>823</v>
      </c>
      <c r="H366" s="689" t="s">
        <v>1099</v>
      </c>
      <c r="I366" s="257"/>
      <c r="J366" s="10"/>
      <c r="K366" s="7"/>
      <c r="L366" s="7"/>
      <c r="M366" s="7"/>
      <c r="N366" s="7"/>
      <c r="O366" s="7"/>
      <c r="P366" s="28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818"/>
    </row>
    <row r="367" spans="1:32" s="542" customFormat="1" ht="12.75" customHeight="1">
      <c r="A367" s="876">
        <v>63</v>
      </c>
      <c r="B367" s="841" t="s">
        <v>148</v>
      </c>
      <c r="C367" s="841" t="s">
        <v>156</v>
      </c>
      <c r="D367" s="841">
        <v>2017</v>
      </c>
      <c r="E367" s="841"/>
      <c r="F367" s="918" t="s">
        <v>822</v>
      </c>
      <c r="G367" s="745" t="s">
        <v>824</v>
      </c>
      <c r="H367" s="689" t="s">
        <v>1099</v>
      </c>
      <c r="I367" s="257"/>
      <c r="J367" s="10"/>
      <c r="K367" s="7"/>
      <c r="L367" s="7"/>
      <c r="M367" s="7"/>
      <c r="N367" s="7"/>
      <c r="O367" s="28"/>
      <c r="P367" s="28"/>
      <c r="Q367" s="28"/>
      <c r="R367" s="28"/>
      <c r="S367" s="28"/>
      <c r="T367" s="28"/>
      <c r="U367" s="7"/>
      <c r="V367" s="7"/>
      <c r="W367" s="7"/>
      <c r="X367" s="7"/>
      <c r="Y367" s="7"/>
      <c r="Z367" s="7"/>
      <c r="AA367" s="7"/>
      <c r="AB367" s="7"/>
      <c r="AC367" s="7"/>
      <c r="AD367" s="818"/>
      <c r="AE367" s="534"/>
      <c r="AF367" s="534"/>
    </row>
    <row r="368" spans="1:31" s="542" customFormat="1" ht="12.75" customHeight="1">
      <c r="A368" s="876">
        <v>64</v>
      </c>
      <c r="B368" s="841" t="s">
        <v>148</v>
      </c>
      <c r="C368" s="841" t="s">
        <v>156</v>
      </c>
      <c r="D368" s="841">
        <v>2017</v>
      </c>
      <c r="E368" s="841"/>
      <c r="F368" s="918" t="s">
        <v>822</v>
      </c>
      <c r="G368" s="745" t="s">
        <v>825</v>
      </c>
      <c r="H368" s="689" t="s">
        <v>1099</v>
      </c>
      <c r="I368" s="257"/>
      <c r="J368" s="16"/>
      <c r="K368" s="7"/>
      <c r="L368" s="7"/>
      <c r="M368" s="7"/>
      <c r="N368" s="28"/>
      <c r="O368" s="28"/>
      <c r="P368" s="7"/>
      <c r="Q368" s="28"/>
      <c r="R368" s="28"/>
      <c r="S368" s="28"/>
      <c r="T368" s="28"/>
      <c r="U368" s="7"/>
      <c r="V368" s="7"/>
      <c r="W368" s="7"/>
      <c r="X368" s="7"/>
      <c r="Y368" s="7"/>
      <c r="Z368" s="7"/>
      <c r="AA368" s="7"/>
      <c r="AB368" s="7"/>
      <c r="AC368" s="7"/>
      <c r="AD368" s="818"/>
      <c r="AE368" s="534"/>
    </row>
    <row r="369" spans="1:32" s="534" customFormat="1" ht="12.75" customHeight="1">
      <c r="A369" s="876">
        <v>65</v>
      </c>
      <c r="B369" s="841" t="s">
        <v>148</v>
      </c>
      <c r="C369" s="841" t="s">
        <v>156</v>
      </c>
      <c r="D369" s="841">
        <v>2017</v>
      </c>
      <c r="E369" s="841"/>
      <c r="F369" s="918" t="s">
        <v>826</v>
      </c>
      <c r="G369" s="745" t="s">
        <v>827</v>
      </c>
      <c r="H369" s="689" t="s">
        <v>1099</v>
      </c>
      <c r="I369" s="257"/>
      <c r="J369" s="16"/>
      <c r="K369" s="7"/>
      <c r="L369" s="7"/>
      <c r="M369" s="7"/>
      <c r="N369" s="28"/>
      <c r="O369" s="7"/>
      <c r="P369" s="7"/>
      <c r="Q369" s="7"/>
      <c r="R369" s="7"/>
      <c r="S369" s="7"/>
      <c r="T369" s="7"/>
      <c r="U369" s="28"/>
      <c r="V369" s="28"/>
      <c r="W369" s="28"/>
      <c r="X369" s="28"/>
      <c r="Y369" s="7"/>
      <c r="Z369" s="28"/>
      <c r="AA369" s="28"/>
      <c r="AB369" s="28"/>
      <c r="AC369" s="28"/>
      <c r="AD369" s="824"/>
      <c r="AE369" s="542"/>
      <c r="AF369" s="542"/>
    </row>
    <row r="370" spans="1:31" s="534" customFormat="1" ht="12.75" customHeight="1">
      <c r="A370" s="876">
        <v>66</v>
      </c>
      <c r="B370" s="841" t="s">
        <v>148</v>
      </c>
      <c r="C370" s="841" t="s">
        <v>156</v>
      </c>
      <c r="D370" s="841">
        <v>2017</v>
      </c>
      <c r="E370" s="841"/>
      <c r="F370" s="918" t="s">
        <v>828</v>
      </c>
      <c r="G370" s="745" t="s">
        <v>829</v>
      </c>
      <c r="H370" s="689" t="s">
        <v>1099</v>
      </c>
      <c r="I370" s="262"/>
      <c r="J370" s="10"/>
      <c r="K370" s="28"/>
      <c r="L370" s="7"/>
      <c r="M370" s="7"/>
      <c r="N370" s="7"/>
      <c r="O370" s="7"/>
      <c r="P370" s="7"/>
      <c r="Q370" s="7"/>
      <c r="R370" s="7"/>
      <c r="S370" s="7"/>
      <c r="T370" s="7"/>
      <c r="U370" s="28"/>
      <c r="V370" s="28"/>
      <c r="W370" s="28"/>
      <c r="X370" s="28"/>
      <c r="Y370" s="28"/>
      <c r="Z370" s="28"/>
      <c r="AA370" s="28"/>
      <c r="AB370" s="28"/>
      <c r="AC370" s="28"/>
      <c r="AD370" s="824"/>
      <c r="AE370" s="542"/>
    </row>
    <row r="371" spans="1:30" s="534" customFormat="1" ht="12.75" customHeight="1">
      <c r="A371" s="876">
        <v>67</v>
      </c>
      <c r="B371" s="841" t="s">
        <v>148</v>
      </c>
      <c r="C371" s="841" t="s">
        <v>156</v>
      </c>
      <c r="D371" s="841">
        <v>2017</v>
      </c>
      <c r="E371" s="841"/>
      <c r="F371" s="918" t="s">
        <v>828</v>
      </c>
      <c r="G371" s="745" t="s">
        <v>830</v>
      </c>
      <c r="H371" s="689" t="s">
        <v>1099</v>
      </c>
      <c r="I371" s="262"/>
      <c r="J371" s="10"/>
      <c r="K371" s="28"/>
      <c r="L371" s="28"/>
      <c r="M371" s="28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28"/>
      <c r="Z371" s="7"/>
      <c r="AA371" s="7"/>
      <c r="AB371" s="7"/>
      <c r="AC371" s="7"/>
      <c r="AD371" s="818"/>
    </row>
    <row r="372" spans="1:30" s="534" customFormat="1" ht="12.75" customHeight="1">
      <c r="A372" s="876">
        <v>68</v>
      </c>
      <c r="B372" s="841" t="s">
        <v>148</v>
      </c>
      <c r="C372" s="841" t="s">
        <v>156</v>
      </c>
      <c r="D372" s="841">
        <v>2017</v>
      </c>
      <c r="E372" s="841"/>
      <c r="F372" s="918" t="s">
        <v>831</v>
      </c>
      <c r="G372" s="745" t="s">
        <v>707</v>
      </c>
      <c r="H372" s="689" t="s">
        <v>1099</v>
      </c>
      <c r="I372" s="262"/>
      <c r="J372" s="10"/>
      <c r="K372" s="7"/>
      <c r="L372" s="28"/>
      <c r="M372" s="28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818"/>
    </row>
    <row r="373" spans="1:30" s="534" customFormat="1" ht="12.75" customHeight="1">
      <c r="A373" s="876">
        <v>69</v>
      </c>
      <c r="B373" s="841" t="s">
        <v>148</v>
      </c>
      <c r="C373" s="841" t="s">
        <v>156</v>
      </c>
      <c r="D373" s="841">
        <v>2017</v>
      </c>
      <c r="E373" s="841"/>
      <c r="F373" s="918" t="s">
        <v>831</v>
      </c>
      <c r="G373" s="745" t="s">
        <v>707</v>
      </c>
      <c r="H373" s="689" t="s">
        <v>1099</v>
      </c>
      <c r="I373" s="262"/>
      <c r="J373" s="10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818"/>
    </row>
    <row r="374" spans="1:30" s="534" customFormat="1" ht="12.75" customHeight="1">
      <c r="A374" s="876">
        <v>70</v>
      </c>
      <c r="B374" s="841" t="s">
        <v>148</v>
      </c>
      <c r="C374" s="841" t="s">
        <v>156</v>
      </c>
      <c r="D374" s="841">
        <v>2017</v>
      </c>
      <c r="E374" s="841"/>
      <c r="F374" s="918" t="s">
        <v>833</v>
      </c>
      <c r="G374" s="745" t="s">
        <v>834</v>
      </c>
      <c r="H374" s="689" t="s">
        <v>1099</v>
      </c>
      <c r="I374" s="262"/>
      <c r="J374" s="10"/>
      <c r="K374" s="7"/>
      <c r="L374" s="7"/>
      <c r="M374" s="7"/>
      <c r="N374" s="7"/>
      <c r="O374" s="7"/>
      <c r="P374" s="28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818"/>
    </row>
    <row r="375" spans="1:32" s="542" customFormat="1" ht="12.75" customHeight="1">
      <c r="A375" s="876">
        <v>71</v>
      </c>
      <c r="B375" s="841" t="s">
        <v>148</v>
      </c>
      <c r="C375" s="841" t="s">
        <v>156</v>
      </c>
      <c r="D375" s="841">
        <v>2017</v>
      </c>
      <c r="E375" s="841"/>
      <c r="F375" s="918" t="s">
        <v>833</v>
      </c>
      <c r="G375" s="745" t="s">
        <v>835</v>
      </c>
      <c r="H375" s="689" t="s">
        <v>1099</v>
      </c>
      <c r="I375" s="262"/>
      <c r="J375" s="10"/>
      <c r="K375" s="7"/>
      <c r="L375" s="7"/>
      <c r="M375" s="7"/>
      <c r="N375" s="7"/>
      <c r="O375" s="28"/>
      <c r="P375" s="28"/>
      <c r="Q375" s="28"/>
      <c r="R375" s="28"/>
      <c r="S375" s="28"/>
      <c r="T375" s="28"/>
      <c r="U375" s="7"/>
      <c r="V375" s="7"/>
      <c r="W375" s="7"/>
      <c r="X375" s="7"/>
      <c r="Y375" s="7"/>
      <c r="Z375" s="7"/>
      <c r="AA375" s="7"/>
      <c r="AB375" s="7"/>
      <c r="AC375" s="7"/>
      <c r="AD375" s="818"/>
      <c r="AE375" s="534"/>
      <c r="AF375" s="534"/>
    </row>
    <row r="376" spans="1:31" s="542" customFormat="1" ht="12.75" customHeight="1">
      <c r="A376" s="876" t="s">
        <v>836</v>
      </c>
      <c r="B376" s="841" t="s">
        <v>148</v>
      </c>
      <c r="C376" s="841" t="s">
        <v>156</v>
      </c>
      <c r="D376" s="841">
        <v>2017</v>
      </c>
      <c r="E376" s="841"/>
      <c r="F376" s="918" t="s">
        <v>833</v>
      </c>
      <c r="G376" s="745" t="s">
        <v>837</v>
      </c>
      <c r="H376" s="689" t="s">
        <v>1099</v>
      </c>
      <c r="I376" s="257"/>
      <c r="J376" s="16"/>
      <c r="K376" s="7"/>
      <c r="L376" s="7"/>
      <c r="M376" s="7"/>
      <c r="N376" s="28"/>
      <c r="O376" s="28"/>
      <c r="P376" s="28"/>
      <c r="Q376" s="28"/>
      <c r="R376" s="28"/>
      <c r="S376" s="28"/>
      <c r="T376" s="28"/>
      <c r="U376" s="7"/>
      <c r="V376" s="7"/>
      <c r="W376" s="7"/>
      <c r="X376" s="7"/>
      <c r="Y376" s="7"/>
      <c r="Z376" s="7"/>
      <c r="AA376" s="7"/>
      <c r="AB376" s="7"/>
      <c r="AC376" s="7"/>
      <c r="AD376" s="818"/>
      <c r="AE376" s="534"/>
    </row>
    <row r="377" spans="1:30" s="542" customFormat="1" ht="12.75" customHeight="1">
      <c r="A377" s="876">
        <v>75</v>
      </c>
      <c r="B377" s="841" t="s">
        <v>148</v>
      </c>
      <c r="C377" s="841" t="s">
        <v>156</v>
      </c>
      <c r="D377" s="841">
        <v>2017</v>
      </c>
      <c r="E377" s="841"/>
      <c r="F377" s="918" t="s">
        <v>838</v>
      </c>
      <c r="G377" s="745" t="s">
        <v>839</v>
      </c>
      <c r="H377" s="689" t="s">
        <v>1099</v>
      </c>
      <c r="I377" s="257"/>
      <c r="J377" s="16"/>
      <c r="K377" s="28"/>
      <c r="L377" s="7"/>
      <c r="M377" s="7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824"/>
    </row>
    <row r="378" spans="1:30" s="542" customFormat="1" ht="12.75" customHeight="1">
      <c r="A378" s="876">
        <v>76</v>
      </c>
      <c r="B378" s="841" t="s">
        <v>148</v>
      </c>
      <c r="C378" s="841" t="s">
        <v>156</v>
      </c>
      <c r="D378" s="841">
        <v>2017</v>
      </c>
      <c r="E378" s="841"/>
      <c r="F378" s="918" t="s">
        <v>838</v>
      </c>
      <c r="G378" s="745" t="s">
        <v>819</v>
      </c>
      <c r="H378" s="689" t="s">
        <v>1099</v>
      </c>
      <c r="I378" s="257"/>
      <c r="J378" s="16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824"/>
    </row>
    <row r="379" spans="1:30" s="542" customFormat="1" ht="12.75" customHeight="1">
      <c r="A379" s="884">
        <v>77</v>
      </c>
      <c r="B379" s="847" t="s">
        <v>148</v>
      </c>
      <c r="C379" s="847" t="s">
        <v>156</v>
      </c>
      <c r="D379" s="847">
        <v>2017</v>
      </c>
      <c r="E379" s="847"/>
      <c r="F379" s="933" t="s">
        <v>840</v>
      </c>
      <c r="G379" s="786" t="s">
        <v>841</v>
      </c>
      <c r="H379" s="689" t="s">
        <v>1099</v>
      </c>
      <c r="I379" s="262"/>
      <c r="J379" s="16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824"/>
    </row>
    <row r="380" spans="1:30" s="542" customFormat="1" ht="12.75" customHeight="1">
      <c r="A380" s="876">
        <v>78</v>
      </c>
      <c r="B380" s="841" t="s">
        <v>148</v>
      </c>
      <c r="C380" s="841" t="s">
        <v>156</v>
      </c>
      <c r="D380" s="841">
        <v>2017</v>
      </c>
      <c r="E380" s="841"/>
      <c r="F380" s="918" t="s">
        <v>842</v>
      </c>
      <c r="G380" s="745" t="s">
        <v>843</v>
      </c>
      <c r="H380" s="689" t="s">
        <v>1099</v>
      </c>
      <c r="I380" s="379"/>
      <c r="J380" s="16"/>
      <c r="K380" s="28"/>
      <c r="L380" s="28"/>
      <c r="M380" s="28"/>
      <c r="N380" s="28"/>
      <c r="O380" s="28"/>
      <c r="P380" s="7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824"/>
    </row>
    <row r="381" spans="1:32" s="534" customFormat="1" ht="12.75" customHeight="1">
      <c r="A381" s="876" t="s">
        <v>844</v>
      </c>
      <c r="B381" s="841" t="s">
        <v>148</v>
      </c>
      <c r="C381" s="841" t="s">
        <v>156</v>
      </c>
      <c r="D381" s="841">
        <v>2017</v>
      </c>
      <c r="E381" s="841"/>
      <c r="F381" s="918" t="s">
        <v>842</v>
      </c>
      <c r="G381" s="745" t="s">
        <v>845</v>
      </c>
      <c r="H381" s="689" t="s">
        <v>1099</v>
      </c>
      <c r="I381" s="379"/>
      <c r="J381" s="16"/>
      <c r="K381" s="28"/>
      <c r="L381" s="28"/>
      <c r="M381" s="28"/>
      <c r="N381" s="28"/>
      <c r="O381" s="7"/>
      <c r="P381" s="7"/>
      <c r="Q381" s="7"/>
      <c r="R381" s="7"/>
      <c r="S381" s="7"/>
      <c r="T381" s="7"/>
      <c r="U381" s="28"/>
      <c r="V381" s="28"/>
      <c r="W381" s="28"/>
      <c r="X381" s="28"/>
      <c r="Y381" s="28"/>
      <c r="Z381" s="28"/>
      <c r="AA381" s="28"/>
      <c r="AB381" s="28"/>
      <c r="AC381" s="28"/>
      <c r="AD381" s="824"/>
      <c r="AE381" s="542"/>
      <c r="AF381" s="542"/>
    </row>
    <row r="382" spans="1:30" s="534" customFormat="1" ht="12.75" customHeight="1">
      <c r="A382" s="876">
        <v>83</v>
      </c>
      <c r="B382" s="841" t="s">
        <v>148</v>
      </c>
      <c r="C382" s="841" t="s">
        <v>156</v>
      </c>
      <c r="D382" s="841">
        <v>2017</v>
      </c>
      <c r="E382" s="841"/>
      <c r="F382" s="918" t="s">
        <v>846</v>
      </c>
      <c r="G382" s="745" t="s">
        <v>847</v>
      </c>
      <c r="H382" s="689" t="s">
        <v>1099</v>
      </c>
      <c r="I382" s="401"/>
      <c r="J382" s="10"/>
      <c r="K382" s="28"/>
      <c r="L382" s="28"/>
      <c r="M382" s="28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28"/>
      <c r="Z382" s="7"/>
      <c r="AA382" s="7"/>
      <c r="AB382" s="7"/>
      <c r="AC382" s="7"/>
      <c r="AD382" s="818"/>
    </row>
    <row r="383" spans="1:30" s="534" customFormat="1" ht="12.75" customHeight="1">
      <c r="A383" s="876">
        <v>84</v>
      </c>
      <c r="B383" s="841" t="s">
        <v>148</v>
      </c>
      <c r="C383" s="841" t="s">
        <v>156</v>
      </c>
      <c r="D383" s="841">
        <v>2017</v>
      </c>
      <c r="E383" s="841"/>
      <c r="F383" s="918" t="s">
        <v>848</v>
      </c>
      <c r="G383" s="745" t="s">
        <v>849</v>
      </c>
      <c r="H383" s="689" t="s">
        <v>1099</v>
      </c>
      <c r="I383" s="262"/>
      <c r="J383" s="10"/>
      <c r="K383" s="7"/>
      <c r="L383" s="28"/>
      <c r="M383" s="28"/>
      <c r="N383" s="7"/>
      <c r="O383" s="7"/>
      <c r="P383" s="28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818"/>
    </row>
    <row r="384" spans="1:32" s="561" customFormat="1" ht="12.75" customHeight="1">
      <c r="A384" s="884">
        <v>86</v>
      </c>
      <c r="B384" s="847" t="s">
        <v>148</v>
      </c>
      <c r="C384" s="847" t="s">
        <v>156</v>
      </c>
      <c r="D384" s="847">
        <v>2017</v>
      </c>
      <c r="E384" s="847"/>
      <c r="F384" s="933" t="s">
        <v>850</v>
      </c>
      <c r="G384" s="786" t="s">
        <v>851</v>
      </c>
      <c r="H384" s="689" t="s">
        <v>1099</v>
      </c>
      <c r="I384" s="379"/>
      <c r="J384" s="16"/>
      <c r="K384" s="7"/>
      <c r="L384" s="7"/>
      <c r="M384" s="7"/>
      <c r="N384" s="28"/>
      <c r="O384" s="330"/>
      <c r="P384" s="330"/>
      <c r="Q384" s="330"/>
      <c r="R384" s="330"/>
      <c r="S384" s="330"/>
      <c r="T384" s="330"/>
      <c r="U384" s="7"/>
      <c r="V384" s="7"/>
      <c r="W384" s="7"/>
      <c r="X384" s="7"/>
      <c r="Y384" s="7"/>
      <c r="Z384" s="7"/>
      <c r="AA384" s="7"/>
      <c r="AB384" s="7"/>
      <c r="AC384" s="7"/>
      <c r="AD384" s="818"/>
      <c r="AE384" s="534"/>
      <c r="AF384" s="542"/>
    </row>
    <row r="385" spans="1:31" s="561" customFormat="1" ht="12.75" customHeight="1">
      <c r="A385" s="884">
        <v>87</v>
      </c>
      <c r="B385" s="847" t="s">
        <v>148</v>
      </c>
      <c r="C385" s="847" t="s">
        <v>156</v>
      </c>
      <c r="D385" s="847">
        <v>2017</v>
      </c>
      <c r="E385" s="847"/>
      <c r="F385" s="933" t="s">
        <v>850</v>
      </c>
      <c r="G385" s="786" t="s">
        <v>739</v>
      </c>
      <c r="H385" s="689" t="s">
        <v>1099</v>
      </c>
      <c r="I385" s="379"/>
      <c r="J385" s="378"/>
      <c r="K385" s="7"/>
      <c r="L385" s="7"/>
      <c r="M385" s="7"/>
      <c r="N385" s="330"/>
      <c r="O385" s="330"/>
      <c r="P385" s="397"/>
      <c r="Q385" s="330"/>
      <c r="R385" s="330"/>
      <c r="S385" s="330"/>
      <c r="T385" s="330"/>
      <c r="U385" s="28"/>
      <c r="V385" s="28"/>
      <c r="W385" s="28"/>
      <c r="X385" s="28"/>
      <c r="Y385" s="7"/>
      <c r="Z385" s="28"/>
      <c r="AA385" s="28"/>
      <c r="AB385" s="28"/>
      <c r="AC385" s="28"/>
      <c r="AD385" s="824"/>
      <c r="AE385" s="542"/>
    </row>
    <row r="386" spans="1:32" s="542" customFormat="1" ht="12.75" customHeight="1">
      <c r="A386" s="876">
        <v>90</v>
      </c>
      <c r="B386" s="841" t="s">
        <v>148</v>
      </c>
      <c r="C386" s="841" t="s">
        <v>156</v>
      </c>
      <c r="D386" s="841">
        <v>2017</v>
      </c>
      <c r="E386" s="841"/>
      <c r="F386" s="918" t="s">
        <v>852</v>
      </c>
      <c r="G386" s="745" t="s">
        <v>853</v>
      </c>
      <c r="H386" s="689" t="s">
        <v>1099</v>
      </c>
      <c r="I386" s="398"/>
      <c r="J386" s="396"/>
      <c r="K386" s="330"/>
      <c r="L386" s="330"/>
      <c r="M386" s="330"/>
      <c r="N386" s="400"/>
      <c r="O386" s="28"/>
      <c r="P386" s="397"/>
      <c r="Q386" s="28"/>
      <c r="R386" s="28"/>
      <c r="S386" s="28"/>
      <c r="T386" s="28"/>
      <c r="U386" s="397"/>
      <c r="V386" s="397"/>
      <c r="W386" s="397"/>
      <c r="X386" s="397"/>
      <c r="Y386" s="330"/>
      <c r="Z386" s="397"/>
      <c r="AA386" s="397"/>
      <c r="AB386" s="397"/>
      <c r="AC386" s="397"/>
      <c r="AD386" s="825"/>
      <c r="AE386" s="565"/>
      <c r="AF386" s="599"/>
    </row>
    <row r="387" spans="1:32" s="561" customFormat="1" ht="12.75" customHeight="1">
      <c r="A387" s="876">
        <v>92</v>
      </c>
      <c r="B387" s="841" t="s">
        <v>148</v>
      </c>
      <c r="C387" s="841" t="s">
        <v>156</v>
      </c>
      <c r="D387" s="841">
        <v>2017</v>
      </c>
      <c r="E387" s="841"/>
      <c r="F387" s="918" t="s">
        <v>854</v>
      </c>
      <c r="G387" s="745" t="s">
        <v>855</v>
      </c>
      <c r="H387" s="689" t="s">
        <v>1099</v>
      </c>
      <c r="I387" s="262"/>
      <c r="J387" s="399"/>
      <c r="K387" s="400"/>
      <c r="L387" s="397"/>
      <c r="M387" s="397"/>
      <c r="N387" s="397"/>
      <c r="O387" s="330"/>
      <c r="P387" s="330"/>
      <c r="Q387" s="330"/>
      <c r="R387" s="330"/>
      <c r="S387" s="330"/>
      <c r="T387" s="330"/>
      <c r="U387" s="28"/>
      <c r="V387" s="28"/>
      <c r="W387" s="28"/>
      <c r="X387" s="28"/>
      <c r="Y387" s="400"/>
      <c r="Z387" s="28"/>
      <c r="AA387" s="28"/>
      <c r="AB387" s="28"/>
      <c r="AC387" s="28"/>
      <c r="AD387" s="824"/>
      <c r="AE387" s="542"/>
      <c r="AF387" s="565"/>
    </row>
    <row r="388" spans="1:31" s="561" customFormat="1" ht="12.75" customHeight="1">
      <c r="A388" s="876">
        <v>93</v>
      </c>
      <c r="B388" s="841" t="s">
        <v>148</v>
      </c>
      <c r="C388" s="841" t="s">
        <v>156</v>
      </c>
      <c r="D388" s="841">
        <v>2017</v>
      </c>
      <c r="E388" s="841"/>
      <c r="F388" s="918" t="s">
        <v>856</v>
      </c>
      <c r="G388" s="745" t="s">
        <v>857</v>
      </c>
      <c r="H388" s="689" t="s">
        <v>1099</v>
      </c>
      <c r="I388" s="398"/>
      <c r="J388" s="378"/>
      <c r="K388" s="28"/>
      <c r="L388" s="400"/>
      <c r="M388" s="400"/>
      <c r="N388" s="330"/>
      <c r="O388" s="330"/>
      <c r="P388" s="330"/>
      <c r="Q388" s="330"/>
      <c r="R388" s="330"/>
      <c r="S388" s="330"/>
      <c r="T388" s="330"/>
      <c r="U388" s="397"/>
      <c r="V388" s="397"/>
      <c r="W388" s="397"/>
      <c r="X388" s="397"/>
      <c r="Y388" s="28"/>
      <c r="Z388" s="397"/>
      <c r="AA388" s="397"/>
      <c r="AB388" s="397"/>
      <c r="AC388" s="397"/>
      <c r="AD388" s="825"/>
      <c r="AE388" s="565"/>
    </row>
    <row r="389" spans="1:30" s="561" customFormat="1" ht="12.75" customHeight="1">
      <c r="A389" s="876">
        <v>94</v>
      </c>
      <c r="B389" s="841" t="s">
        <v>148</v>
      </c>
      <c r="C389" s="841" t="s">
        <v>156</v>
      </c>
      <c r="D389" s="841">
        <v>2017</v>
      </c>
      <c r="E389" s="841"/>
      <c r="F389" s="918" t="s">
        <v>858</v>
      </c>
      <c r="G389" s="745" t="s">
        <v>859</v>
      </c>
      <c r="H389" s="689" t="s">
        <v>1099</v>
      </c>
      <c r="I389" s="401"/>
      <c r="J389" s="378"/>
      <c r="K389" s="397"/>
      <c r="L389" s="28"/>
      <c r="M389" s="28"/>
      <c r="N389" s="330"/>
      <c r="O389" s="330"/>
      <c r="P389" s="330"/>
      <c r="Q389" s="330"/>
      <c r="R389" s="330"/>
      <c r="S389" s="330"/>
      <c r="T389" s="330"/>
      <c r="U389" s="330"/>
      <c r="V389" s="330"/>
      <c r="W389" s="330"/>
      <c r="X389" s="330"/>
      <c r="Y389" s="397"/>
      <c r="Z389" s="330"/>
      <c r="AA389" s="330"/>
      <c r="AB389" s="330"/>
      <c r="AC389" s="330"/>
      <c r="AD389" s="860"/>
    </row>
    <row r="390" spans="1:30" s="561" customFormat="1" ht="12.75" customHeight="1">
      <c r="A390" s="876">
        <v>95</v>
      </c>
      <c r="B390" s="841" t="s">
        <v>148</v>
      </c>
      <c r="C390" s="841" t="s">
        <v>156</v>
      </c>
      <c r="D390" s="841">
        <v>2017</v>
      </c>
      <c r="E390" s="841"/>
      <c r="F390" s="918" t="s">
        <v>858</v>
      </c>
      <c r="G390" s="745" t="s">
        <v>860</v>
      </c>
      <c r="H390" s="689" t="s">
        <v>1099</v>
      </c>
      <c r="I390" s="262"/>
      <c r="J390" s="378"/>
      <c r="K390" s="330"/>
      <c r="L390" s="397"/>
      <c r="M390" s="397"/>
      <c r="N390" s="330"/>
      <c r="O390" s="330"/>
      <c r="P390" s="397"/>
      <c r="Q390" s="330"/>
      <c r="R390" s="330"/>
      <c r="S390" s="330"/>
      <c r="T390" s="330"/>
      <c r="U390" s="330"/>
      <c r="V390" s="330"/>
      <c r="W390" s="330"/>
      <c r="X390" s="330"/>
      <c r="Y390" s="330"/>
      <c r="Z390" s="330"/>
      <c r="AA390" s="330"/>
      <c r="AB390" s="330"/>
      <c r="AC390" s="330"/>
      <c r="AD390" s="860"/>
    </row>
    <row r="391" spans="1:32" s="565" customFormat="1" ht="12.75">
      <c r="A391" s="876">
        <v>96</v>
      </c>
      <c r="B391" s="841" t="s">
        <v>148</v>
      </c>
      <c r="C391" s="841" t="s">
        <v>156</v>
      </c>
      <c r="D391" s="841">
        <v>2017</v>
      </c>
      <c r="E391" s="841"/>
      <c r="F391" s="918" t="s">
        <v>840</v>
      </c>
      <c r="G391" s="745" t="s">
        <v>861</v>
      </c>
      <c r="H391" s="689" t="s">
        <v>1099</v>
      </c>
      <c r="I391" s="379"/>
      <c r="J391" s="378"/>
      <c r="K391" s="330"/>
      <c r="L391" s="330"/>
      <c r="M391" s="330"/>
      <c r="N391" s="330"/>
      <c r="O391" s="397"/>
      <c r="P391" s="400"/>
      <c r="Q391" s="397"/>
      <c r="R391" s="397"/>
      <c r="S391" s="397"/>
      <c r="T391" s="397"/>
      <c r="U391" s="330"/>
      <c r="V391" s="330"/>
      <c r="W391" s="330"/>
      <c r="X391" s="330"/>
      <c r="Y391" s="330"/>
      <c r="Z391" s="330"/>
      <c r="AA391" s="330"/>
      <c r="AB391" s="330"/>
      <c r="AC391" s="330"/>
      <c r="AD391" s="860"/>
      <c r="AE391" s="561"/>
      <c r="AF391" s="561"/>
    </row>
    <row r="392" spans="1:32" s="599" customFormat="1" ht="12.75" customHeight="1">
      <c r="A392" s="845">
        <v>97</v>
      </c>
      <c r="B392" s="841" t="s">
        <v>148</v>
      </c>
      <c r="C392" s="841" t="s">
        <v>156</v>
      </c>
      <c r="D392" s="841">
        <v>2017</v>
      </c>
      <c r="E392" s="841"/>
      <c r="F392" s="918" t="s">
        <v>840</v>
      </c>
      <c r="G392" s="745" t="s">
        <v>819</v>
      </c>
      <c r="H392" s="689" t="s">
        <v>1099</v>
      </c>
      <c r="I392" s="379"/>
      <c r="J392" s="399"/>
      <c r="K392" s="330"/>
      <c r="L392" s="330"/>
      <c r="M392" s="330"/>
      <c r="N392" s="397"/>
      <c r="O392" s="400"/>
      <c r="P392" s="28"/>
      <c r="Q392" s="400"/>
      <c r="R392" s="400"/>
      <c r="S392" s="400"/>
      <c r="T392" s="400"/>
      <c r="U392" s="330"/>
      <c r="V392" s="330"/>
      <c r="W392" s="330"/>
      <c r="X392" s="330"/>
      <c r="Y392" s="330"/>
      <c r="Z392" s="330"/>
      <c r="AA392" s="330"/>
      <c r="AB392" s="330"/>
      <c r="AC392" s="330"/>
      <c r="AD392" s="860"/>
      <c r="AE392" s="561"/>
      <c r="AF392" s="565"/>
    </row>
    <row r="393" spans="1:32" s="565" customFormat="1" ht="12.75" customHeight="1">
      <c r="A393" s="876">
        <v>98</v>
      </c>
      <c r="B393" s="841" t="s">
        <v>148</v>
      </c>
      <c r="C393" s="841" t="s">
        <v>156</v>
      </c>
      <c r="D393" s="841">
        <v>2017</v>
      </c>
      <c r="E393" s="841"/>
      <c r="F393" s="918" t="s">
        <v>866</v>
      </c>
      <c r="G393" s="745" t="s">
        <v>867</v>
      </c>
      <c r="H393" s="689" t="s">
        <v>1099</v>
      </c>
      <c r="I393" s="379"/>
      <c r="J393" s="16"/>
      <c r="K393" s="397"/>
      <c r="L393" s="330"/>
      <c r="M393" s="330"/>
      <c r="N393" s="28"/>
      <c r="O393" s="397"/>
      <c r="P393" s="400"/>
      <c r="Q393" s="397"/>
      <c r="R393" s="397"/>
      <c r="S393" s="397"/>
      <c r="T393" s="397"/>
      <c r="U393" s="400"/>
      <c r="V393" s="400"/>
      <c r="W393" s="400"/>
      <c r="X393" s="400"/>
      <c r="Y393" s="397"/>
      <c r="Z393" s="400"/>
      <c r="AA393" s="400"/>
      <c r="AB393" s="400"/>
      <c r="AC393" s="400"/>
      <c r="AD393" s="861"/>
      <c r="AE393" s="599"/>
      <c r="AF393" s="542"/>
    </row>
    <row r="394" spans="1:32" s="599" customFormat="1" ht="12.75" customHeight="1">
      <c r="A394" s="876">
        <v>99</v>
      </c>
      <c r="B394" s="841" t="s">
        <v>148</v>
      </c>
      <c r="C394" s="841" t="s">
        <v>156</v>
      </c>
      <c r="D394" s="841">
        <v>2017</v>
      </c>
      <c r="E394" s="841"/>
      <c r="F394" s="918" t="s">
        <v>865</v>
      </c>
      <c r="G394" s="745" t="s">
        <v>868</v>
      </c>
      <c r="H394" s="689" t="s">
        <v>1099</v>
      </c>
      <c r="I394" s="379"/>
      <c r="J394" s="399"/>
      <c r="K394" s="400"/>
      <c r="L394" s="397"/>
      <c r="M394" s="397"/>
      <c r="N394" s="397"/>
      <c r="O394" s="400"/>
      <c r="P394" s="28"/>
      <c r="Q394" s="400"/>
      <c r="R394" s="400"/>
      <c r="S394" s="400"/>
      <c r="T394" s="400"/>
      <c r="U394" s="28"/>
      <c r="V394" s="28"/>
      <c r="W394" s="28"/>
      <c r="X394" s="28"/>
      <c r="Y394" s="400"/>
      <c r="Z394" s="28"/>
      <c r="AA394" s="28"/>
      <c r="AB394" s="28"/>
      <c r="AC394" s="28"/>
      <c r="AD394" s="824"/>
      <c r="AE394" s="542"/>
      <c r="AF394" s="565"/>
    </row>
    <row r="395" spans="1:32" s="542" customFormat="1" ht="12.75" customHeight="1">
      <c r="A395" s="876">
        <v>100</v>
      </c>
      <c r="B395" s="841" t="s">
        <v>148</v>
      </c>
      <c r="C395" s="841" t="s">
        <v>156</v>
      </c>
      <c r="D395" s="841">
        <v>2017</v>
      </c>
      <c r="E395" s="841"/>
      <c r="F395" s="918" t="s">
        <v>869</v>
      </c>
      <c r="G395" s="745" t="s">
        <v>870</v>
      </c>
      <c r="H395" s="689" t="s">
        <v>1099</v>
      </c>
      <c r="I395" s="379"/>
      <c r="J395" s="396"/>
      <c r="K395" s="28"/>
      <c r="L395" s="400"/>
      <c r="M395" s="400"/>
      <c r="N395" s="400"/>
      <c r="O395" s="28"/>
      <c r="P395" s="330"/>
      <c r="Q395" s="28"/>
      <c r="R395" s="28"/>
      <c r="S395" s="28"/>
      <c r="T395" s="28"/>
      <c r="U395" s="397"/>
      <c r="V395" s="397"/>
      <c r="W395" s="397"/>
      <c r="X395" s="397"/>
      <c r="Y395" s="28"/>
      <c r="Z395" s="397"/>
      <c r="AA395" s="397"/>
      <c r="AB395" s="397"/>
      <c r="AC395" s="397"/>
      <c r="AD395" s="825"/>
      <c r="AE395" s="565"/>
      <c r="AF395" s="599"/>
    </row>
    <row r="396" spans="1:32" s="561" customFormat="1" ht="12.75" customHeight="1">
      <c r="A396" s="876">
        <v>101</v>
      </c>
      <c r="B396" s="841" t="s">
        <v>148</v>
      </c>
      <c r="C396" s="841" t="s">
        <v>156</v>
      </c>
      <c r="D396" s="841">
        <v>2017</v>
      </c>
      <c r="E396" s="841"/>
      <c r="F396" s="918" t="s">
        <v>869</v>
      </c>
      <c r="G396" s="745" t="s">
        <v>870</v>
      </c>
      <c r="H396" s="689" t="s">
        <v>1099</v>
      </c>
      <c r="I396" s="379"/>
      <c r="J396" s="16"/>
      <c r="K396" s="397"/>
      <c r="L396" s="28"/>
      <c r="M396" s="28"/>
      <c r="N396" s="28"/>
      <c r="O396" s="330"/>
      <c r="P396" s="330"/>
      <c r="Q396" s="330"/>
      <c r="R396" s="330"/>
      <c r="S396" s="330"/>
      <c r="T396" s="330"/>
      <c r="U396" s="400"/>
      <c r="V396" s="400"/>
      <c r="W396" s="400"/>
      <c r="X396" s="400"/>
      <c r="Y396" s="397"/>
      <c r="Z396" s="400"/>
      <c r="AA396" s="400"/>
      <c r="AB396" s="400"/>
      <c r="AC396" s="400"/>
      <c r="AD396" s="861"/>
      <c r="AE396" s="599"/>
      <c r="AF396" s="542"/>
    </row>
    <row r="397" spans="1:32" s="565" customFormat="1" ht="12.75" customHeight="1">
      <c r="A397" s="876">
        <v>103</v>
      </c>
      <c r="B397" s="841" t="s">
        <v>148</v>
      </c>
      <c r="C397" s="841" t="s">
        <v>156</v>
      </c>
      <c r="D397" s="841">
        <v>2017</v>
      </c>
      <c r="E397" s="841"/>
      <c r="F397" s="918" t="s">
        <v>869</v>
      </c>
      <c r="G397" s="745" t="s">
        <v>104</v>
      </c>
      <c r="H397" s="689" t="s">
        <v>1099</v>
      </c>
      <c r="I397" s="401"/>
      <c r="J397" s="378"/>
      <c r="K397" s="28"/>
      <c r="L397" s="400"/>
      <c r="M397" s="400"/>
      <c r="N397" s="330"/>
      <c r="O397" s="397"/>
      <c r="P397" s="330"/>
      <c r="Q397" s="397"/>
      <c r="R397" s="397"/>
      <c r="S397" s="397"/>
      <c r="T397" s="397"/>
      <c r="U397" s="330"/>
      <c r="V397" s="330"/>
      <c r="W397" s="330"/>
      <c r="X397" s="330"/>
      <c r="Y397" s="28"/>
      <c r="Z397" s="330"/>
      <c r="AA397" s="330"/>
      <c r="AB397" s="330"/>
      <c r="AC397" s="330"/>
      <c r="AD397" s="860"/>
      <c r="AE397" s="561"/>
      <c r="AF397" s="561"/>
    </row>
    <row r="398" spans="1:32" s="561" customFormat="1" ht="12.75" customHeight="1">
      <c r="A398" s="876">
        <v>104</v>
      </c>
      <c r="B398" s="841" t="s">
        <v>148</v>
      </c>
      <c r="C398" s="841" t="s">
        <v>156</v>
      </c>
      <c r="D398" s="841">
        <v>2017</v>
      </c>
      <c r="E398" s="841"/>
      <c r="F398" s="918" t="s">
        <v>869</v>
      </c>
      <c r="G398" s="745" t="s">
        <v>872</v>
      </c>
      <c r="H398" s="689" t="s">
        <v>1099</v>
      </c>
      <c r="I398" s="379"/>
      <c r="J398" s="399"/>
      <c r="K398" s="330"/>
      <c r="L398" s="28"/>
      <c r="M398" s="28"/>
      <c r="N398" s="397"/>
      <c r="O398" s="330"/>
      <c r="P398" s="330"/>
      <c r="Q398" s="330"/>
      <c r="R398" s="330"/>
      <c r="S398" s="330"/>
      <c r="T398" s="330"/>
      <c r="U398" s="330"/>
      <c r="V398" s="330"/>
      <c r="W398" s="330"/>
      <c r="X398" s="330"/>
      <c r="Y398" s="330"/>
      <c r="Z398" s="330"/>
      <c r="AA398" s="330"/>
      <c r="AB398" s="330"/>
      <c r="AC398" s="330"/>
      <c r="AD398" s="860"/>
      <c r="AF398" s="565"/>
    </row>
    <row r="399" spans="1:31" s="561" customFormat="1" ht="12.75" customHeight="1">
      <c r="A399" s="876">
        <v>105</v>
      </c>
      <c r="B399" s="841" t="s">
        <v>148</v>
      </c>
      <c r="C399" s="841" t="s">
        <v>156</v>
      </c>
      <c r="D399" s="841">
        <v>2017</v>
      </c>
      <c r="E399" s="841"/>
      <c r="F399" s="918" t="s">
        <v>873</v>
      </c>
      <c r="G399" s="745" t="s">
        <v>874</v>
      </c>
      <c r="H399" s="689" t="s">
        <v>1099</v>
      </c>
      <c r="I399" s="379"/>
      <c r="J399" s="378"/>
      <c r="K399" s="330"/>
      <c r="L399" s="330"/>
      <c r="M399" s="330"/>
      <c r="N399" s="330"/>
      <c r="O399" s="330"/>
      <c r="P399" s="330"/>
      <c r="Q399" s="330"/>
      <c r="R399" s="330"/>
      <c r="S399" s="330"/>
      <c r="T399" s="330"/>
      <c r="U399" s="397"/>
      <c r="V399" s="397"/>
      <c r="W399" s="397"/>
      <c r="X399" s="397"/>
      <c r="Y399" s="330"/>
      <c r="Z399" s="397"/>
      <c r="AA399" s="397"/>
      <c r="AB399" s="397"/>
      <c r="AC399" s="397"/>
      <c r="AD399" s="825"/>
      <c r="AE399" s="565"/>
    </row>
    <row r="400" spans="1:30" s="561" customFormat="1" ht="12.75" customHeight="1">
      <c r="A400" s="876">
        <v>106</v>
      </c>
      <c r="B400" s="841" t="s">
        <v>148</v>
      </c>
      <c r="C400" s="841" t="s">
        <v>156</v>
      </c>
      <c r="D400" s="841">
        <v>2017</v>
      </c>
      <c r="E400" s="841"/>
      <c r="F400" s="918" t="s">
        <v>873</v>
      </c>
      <c r="G400" s="745" t="s">
        <v>875</v>
      </c>
      <c r="H400" s="689" t="s">
        <v>1099</v>
      </c>
      <c r="I400" s="379"/>
      <c r="J400" s="378"/>
      <c r="K400" s="397"/>
      <c r="L400" s="330"/>
      <c r="M400" s="330"/>
      <c r="N400" s="330"/>
      <c r="O400" s="330"/>
      <c r="P400" s="330"/>
      <c r="Q400" s="330"/>
      <c r="R400" s="330"/>
      <c r="S400" s="330"/>
      <c r="T400" s="330"/>
      <c r="U400" s="330"/>
      <c r="V400" s="330"/>
      <c r="W400" s="330"/>
      <c r="X400" s="330"/>
      <c r="Y400" s="397"/>
      <c r="Z400" s="330"/>
      <c r="AA400" s="330"/>
      <c r="AB400" s="330"/>
      <c r="AC400" s="330"/>
      <c r="AD400" s="860"/>
    </row>
    <row r="401" spans="1:32" s="565" customFormat="1" ht="12.75" customHeight="1">
      <c r="A401" s="884">
        <v>108</v>
      </c>
      <c r="B401" s="847" t="s">
        <v>148</v>
      </c>
      <c r="C401" s="847" t="s">
        <v>156</v>
      </c>
      <c r="D401" s="847">
        <v>2017</v>
      </c>
      <c r="E401" s="847"/>
      <c r="F401" s="933" t="s">
        <v>873</v>
      </c>
      <c r="G401" s="786" t="s">
        <v>794</v>
      </c>
      <c r="H401" s="689" t="s">
        <v>1099</v>
      </c>
      <c r="I401" s="379"/>
      <c r="J401" s="378"/>
      <c r="K401" s="330"/>
      <c r="L401" s="330"/>
      <c r="M401" s="330"/>
      <c r="N401" s="330"/>
      <c r="O401" s="397"/>
      <c r="P401" s="400"/>
      <c r="Q401" s="397"/>
      <c r="R401" s="397"/>
      <c r="S401" s="397"/>
      <c r="T401" s="397"/>
      <c r="U401" s="330"/>
      <c r="V401" s="330"/>
      <c r="W401" s="330"/>
      <c r="X401" s="330"/>
      <c r="Y401" s="330"/>
      <c r="Z401" s="330"/>
      <c r="AA401" s="330"/>
      <c r="AB401" s="330"/>
      <c r="AC401" s="330"/>
      <c r="AD401" s="860"/>
      <c r="AE401" s="561"/>
      <c r="AF401" s="561"/>
    </row>
    <row r="402" spans="1:32" s="599" customFormat="1" ht="12.75" customHeight="1">
      <c r="A402" s="876">
        <v>109</v>
      </c>
      <c r="B402" s="841" t="s">
        <v>148</v>
      </c>
      <c r="C402" s="841" t="s">
        <v>156</v>
      </c>
      <c r="D402" s="841">
        <v>2017</v>
      </c>
      <c r="E402" s="841"/>
      <c r="F402" s="918" t="s">
        <v>876</v>
      </c>
      <c r="G402" s="745" t="s">
        <v>877</v>
      </c>
      <c r="H402" s="689" t="s">
        <v>1099</v>
      </c>
      <c r="I402" s="379"/>
      <c r="J402" s="399"/>
      <c r="K402" s="330"/>
      <c r="L402" s="330"/>
      <c r="M402" s="330"/>
      <c r="N402" s="397"/>
      <c r="O402" s="400"/>
      <c r="P402" s="330"/>
      <c r="Q402" s="400"/>
      <c r="R402" s="400"/>
      <c r="S402" s="400"/>
      <c r="T402" s="400"/>
      <c r="U402" s="330"/>
      <c r="V402" s="330"/>
      <c r="W402" s="330"/>
      <c r="X402" s="330"/>
      <c r="Y402" s="330"/>
      <c r="Z402" s="330"/>
      <c r="AA402" s="330"/>
      <c r="AB402" s="330"/>
      <c r="AC402" s="330"/>
      <c r="AD402" s="860"/>
      <c r="AE402" s="561"/>
      <c r="AF402" s="565"/>
    </row>
    <row r="403" spans="1:32" s="561" customFormat="1" ht="12.75" customHeight="1">
      <c r="A403" s="876">
        <v>110</v>
      </c>
      <c r="B403" s="841" t="s">
        <v>148</v>
      </c>
      <c r="C403" s="841" t="s">
        <v>156</v>
      </c>
      <c r="D403" s="841">
        <v>2017</v>
      </c>
      <c r="E403" s="841"/>
      <c r="F403" s="918" t="s">
        <v>876</v>
      </c>
      <c r="G403" s="745" t="s">
        <v>879</v>
      </c>
      <c r="H403" s="689" t="s">
        <v>1099</v>
      </c>
      <c r="I403" s="379"/>
      <c r="J403" s="396"/>
      <c r="K403" s="330"/>
      <c r="L403" s="330"/>
      <c r="M403" s="330"/>
      <c r="N403" s="400"/>
      <c r="O403" s="330"/>
      <c r="P403" s="330"/>
      <c r="Q403" s="330"/>
      <c r="R403" s="330"/>
      <c r="S403" s="330"/>
      <c r="T403" s="330"/>
      <c r="U403" s="397"/>
      <c r="V403" s="397"/>
      <c r="W403" s="397"/>
      <c r="X403" s="397"/>
      <c r="Y403" s="330"/>
      <c r="Z403" s="397"/>
      <c r="AA403" s="397"/>
      <c r="AB403" s="397"/>
      <c r="AC403" s="397"/>
      <c r="AD403" s="825"/>
      <c r="AE403" s="565"/>
      <c r="AF403" s="599"/>
    </row>
    <row r="404" spans="1:30" s="561" customFormat="1" ht="12.75" customHeight="1">
      <c r="A404" s="876">
        <v>113</v>
      </c>
      <c r="B404" s="841" t="s">
        <v>148</v>
      </c>
      <c r="C404" s="841" t="s">
        <v>156</v>
      </c>
      <c r="D404" s="841">
        <v>2017</v>
      </c>
      <c r="E404" s="841"/>
      <c r="F404" s="918" t="s">
        <v>878</v>
      </c>
      <c r="G404" s="745" t="s">
        <v>780</v>
      </c>
      <c r="H404" s="689" t="s">
        <v>1099</v>
      </c>
      <c r="I404" s="379"/>
      <c r="J404" s="378"/>
      <c r="K404" s="400"/>
      <c r="L404" s="397"/>
      <c r="M404" s="397"/>
      <c r="N404" s="330"/>
      <c r="O404" s="330"/>
      <c r="P404" s="28"/>
      <c r="Q404" s="330"/>
      <c r="R404" s="330"/>
      <c r="S404" s="330"/>
      <c r="T404" s="330"/>
      <c r="U404" s="330"/>
      <c r="V404" s="330"/>
      <c r="W404" s="330"/>
      <c r="X404" s="330"/>
      <c r="Y404" s="400"/>
      <c r="Z404" s="330"/>
      <c r="AA404" s="330"/>
      <c r="AB404" s="330"/>
      <c r="AC404" s="330"/>
      <c r="AD404" s="860"/>
    </row>
    <row r="405" spans="1:32" s="542" customFormat="1" ht="12.75" customHeight="1">
      <c r="A405" s="876">
        <v>114</v>
      </c>
      <c r="B405" s="841" t="s">
        <v>148</v>
      </c>
      <c r="C405" s="841" t="s">
        <v>156</v>
      </c>
      <c r="D405" s="841">
        <v>2017</v>
      </c>
      <c r="E405" s="841"/>
      <c r="F405" s="918" t="s">
        <v>878</v>
      </c>
      <c r="G405" s="745" t="s">
        <v>879</v>
      </c>
      <c r="H405" s="689" t="s">
        <v>1099</v>
      </c>
      <c r="I405" s="262"/>
      <c r="J405" s="378"/>
      <c r="K405" s="330"/>
      <c r="L405" s="400"/>
      <c r="M405" s="400"/>
      <c r="N405" s="330"/>
      <c r="O405" s="28"/>
      <c r="P405" s="330"/>
      <c r="Q405" s="28"/>
      <c r="R405" s="28"/>
      <c r="S405" s="28"/>
      <c r="T405" s="28"/>
      <c r="U405" s="330"/>
      <c r="V405" s="330"/>
      <c r="W405" s="330"/>
      <c r="X405" s="330"/>
      <c r="Y405" s="330"/>
      <c r="Z405" s="330"/>
      <c r="AA405" s="330"/>
      <c r="AB405" s="330"/>
      <c r="AC405" s="330"/>
      <c r="AD405" s="860"/>
      <c r="AE405" s="561"/>
      <c r="AF405" s="561"/>
    </row>
    <row r="406" spans="1:32" s="561" customFormat="1" ht="12.75" customHeight="1">
      <c r="A406" s="876" t="s">
        <v>880</v>
      </c>
      <c r="B406" s="841" t="s">
        <v>148</v>
      </c>
      <c r="C406" s="841" t="s">
        <v>156</v>
      </c>
      <c r="D406" s="841">
        <v>2017</v>
      </c>
      <c r="E406" s="841"/>
      <c r="F406" s="918" t="s">
        <v>876</v>
      </c>
      <c r="G406" s="745" t="s">
        <v>881</v>
      </c>
      <c r="H406" s="689" t="s">
        <v>1099</v>
      </c>
      <c r="I406" s="379"/>
      <c r="J406" s="16"/>
      <c r="K406" s="330"/>
      <c r="L406" s="330"/>
      <c r="M406" s="330"/>
      <c r="N406" s="28"/>
      <c r="O406" s="330"/>
      <c r="P406" s="330"/>
      <c r="Q406" s="330"/>
      <c r="R406" s="330"/>
      <c r="S406" s="330"/>
      <c r="T406" s="330"/>
      <c r="U406" s="330"/>
      <c r="V406" s="330"/>
      <c r="W406" s="330"/>
      <c r="X406" s="330"/>
      <c r="Y406" s="330"/>
      <c r="Z406" s="330"/>
      <c r="AA406" s="330"/>
      <c r="AB406" s="330"/>
      <c r="AC406" s="330"/>
      <c r="AD406" s="860"/>
      <c r="AF406" s="542"/>
    </row>
    <row r="407" spans="1:30" s="561" customFormat="1" ht="12.75" customHeight="1">
      <c r="A407" s="876" t="s">
        <v>883</v>
      </c>
      <c r="B407" s="841" t="s">
        <v>148</v>
      </c>
      <c r="C407" s="841" t="s">
        <v>156</v>
      </c>
      <c r="D407" s="841">
        <v>2017</v>
      </c>
      <c r="E407" s="841"/>
      <c r="F407" s="918" t="s">
        <v>882</v>
      </c>
      <c r="G407" s="745" t="s">
        <v>884</v>
      </c>
      <c r="H407" s="689" t="s">
        <v>1099</v>
      </c>
      <c r="I407" s="262"/>
      <c r="J407" s="378"/>
      <c r="K407" s="28"/>
      <c r="L407" s="330"/>
      <c r="M407" s="330"/>
      <c r="N407" s="330"/>
      <c r="O407" s="330"/>
      <c r="P407" s="330"/>
      <c r="Q407" s="330"/>
      <c r="R407" s="330"/>
      <c r="S407" s="330"/>
      <c r="T407" s="330"/>
      <c r="U407" s="330"/>
      <c r="V407" s="330"/>
      <c r="W407" s="330"/>
      <c r="X407" s="330"/>
      <c r="Y407" s="28"/>
      <c r="Z407" s="330"/>
      <c r="AA407" s="330"/>
      <c r="AB407" s="330"/>
      <c r="AC407" s="330"/>
      <c r="AD407" s="860"/>
    </row>
    <row r="408" spans="1:30" s="561" customFormat="1" ht="12.75" customHeight="1">
      <c r="A408" s="876">
        <v>124</v>
      </c>
      <c r="B408" s="841" t="s">
        <v>148</v>
      </c>
      <c r="C408" s="841" t="s">
        <v>156</v>
      </c>
      <c r="D408" s="841">
        <v>2017</v>
      </c>
      <c r="E408" s="841"/>
      <c r="F408" s="918" t="s">
        <v>885</v>
      </c>
      <c r="G408" s="745" t="s">
        <v>886</v>
      </c>
      <c r="H408" s="689" t="s">
        <v>1099</v>
      </c>
      <c r="I408" s="262"/>
      <c r="J408" s="378"/>
      <c r="K408" s="330"/>
      <c r="L408" s="28"/>
      <c r="M408" s="28"/>
      <c r="N408" s="330"/>
      <c r="O408" s="330"/>
      <c r="P408" s="330"/>
      <c r="Q408" s="330"/>
      <c r="R408" s="330"/>
      <c r="S408" s="330"/>
      <c r="T408" s="330"/>
      <c r="U408" s="330"/>
      <c r="V408" s="330"/>
      <c r="W408" s="330"/>
      <c r="X408" s="330"/>
      <c r="Y408" s="330"/>
      <c r="Z408" s="330"/>
      <c r="AA408" s="330"/>
      <c r="AB408" s="330"/>
      <c r="AC408" s="330"/>
      <c r="AD408" s="860"/>
    </row>
    <row r="409" spans="1:32" s="542" customFormat="1" ht="12.75" customHeight="1">
      <c r="A409" s="876">
        <v>126</v>
      </c>
      <c r="B409" s="841" t="s">
        <v>148</v>
      </c>
      <c r="C409" s="841" t="s">
        <v>156</v>
      </c>
      <c r="D409" s="841">
        <v>2017</v>
      </c>
      <c r="E409" s="841"/>
      <c r="F409" s="918" t="s">
        <v>887</v>
      </c>
      <c r="G409" s="745" t="s">
        <v>888</v>
      </c>
      <c r="H409" s="689" t="s">
        <v>1099</v>
      </c>
      <c r="I409" s="379"/>
      <c r="J409" s="378"/>
      <c r="K409" s="330"/>
      <c r="L409" s="330"/>
      <c r="M409" s="330"/>
      <c r="N409" s="330"/>
      <c r="O409" s="28"/>
      <c r="P409" s="330"/>
      <c r="Q409" s="28"/>
      <c r="R409" s="28"/>
      <c r="S409" s="28"/>
      <c r="T409" s="28"/>
      <c r="U409" s="330"/>
      <c r="V409" s="330"/>
      <c r="W409" s="330"/>
      <c r="X409" s="330"/>
      <c r="Y409" s="330"/>
      <c r="Z409" s="330"/>
      <c r="AA409" s="330"/>
      <c r="AB409" s="330"/>
      <c r="AC409" s="330"/>
      <c r="AD409" s="860"/>
      <c r="AE409" s="561"/>
      <c r="AF409" s="561"/>
    </row>
    <row r="410" spans="1:31" s="561" customFormat="1" ht="12.75" customHeight="1">
      <c r="A410" s="876">
        <v>132</v>
      </c>
      <c r="B410" s="841" t="s">
        <v>148</v>
      </c>
      <c r="C410" s="841" t="s">
        <v>156</v>
      </c>
      <c r="D410" s="841">
        <v>2017</v>
      </c>
      <c r="E410" s="841"/>
      <c r="F410" s="918" t="s">
        <v>887</v>
      </c>
      <c r="G410" s="745" t="s">
        <v>889</v>
      </c>
      <c r="H410" s="689" t="s">
        <v>1099</v>
      </c>
      <c r="I410" s="379"/>
      <c r="J410" s="378"/>
      <c r="K410" s="28"/>
      <c r="L410" s="330"/>
      <c r="M410" s="330"/>
      <c r="N410" s="330"/>
      <c r="O410" s="330"/>
      <c r="P410" s="330"/>
      <c r="Q410" s="330"/>
      <c r="R410" s="330"/>
      <c r="S410" s="330"/>
      <c r="T410" s="330"/>
      <c r="U410" s="28"/>
      <c r="V410" s="28"/>
      <c r="W410" s="28"/>
      <c r="X410" s="28"/>
      <c r="Y410" s="28"/>
      <c r="Z410" s="28"/>
      <c r="AA410" s="28"/>
      <c r="AB410" s="28"/>
      <c r="AC410" s="28"/>
      <c r="AD410" s="824"/>
      <c r="AE410" s="542"/>
    </row>
    <row r="411" spans="1:30" s="561" customFormat="1" ht="12.75" customHeight="1">
      <c r="A411" s="876">
        <v>133</v>
      </c>
      <c r="B411" s="841" t="s">
        <v>148</v>
      </c>
      <c r="C411" s="841" t="s">
        <v>156</v>
      </c>
      <c r="D411" s="841">
        <v>2017</v>
      </c>
      <c r="E411" s="841"/>
      <c r="F411" s="918" t="s">
        <v>887</v>
      </c>
      <c r="G411" s="745" t="s">
        <v>890</v>
      </c>
      <c r="H411" s="689" t="s">
        <v>1099</v>
      </c>
      <c r="I411" s="379"/>
      <c r="J411" s="378"/>
      <c r="K411" s="28"/>
      <c r="L411" s="28"/>
      <c r="M411" s="28"/>
      <c r="N411" s="330"/>
      <c r="O411" s="330"/>
      <c r="P411" s="330"/>
      <c r="Q411" s="330"/>
      <c r="R411" s="330"/>
      <c r="S411" s="330"/>
      <c r="T411" s="330"/>
      <c r="U411" s="330"/>
      <c r="V411" s="330"/>
      <c r="W411" s="330"/>
      <c r="X411" s="330"/>
      <c r="Y411" s="28"/>
      <c r="Z411" s="330"/>
      <c r="AA411" s="330"/>
      <c r="AB411" s="330"/>
      <c r="AC411" s="330"/>
      <c r="AD411" s="860"/>
    </row>
    <row r="412" spans="1:30" s="561" customFormat="1" ht="12.75" customHeight="1">
      <c r="A412" s="876">
        <v>135</v>
      </c>
      <c r="B412" s="841" t="s">
        <v>148</v>
      </c>
      <c r="C412" s="841" t="s">
        <v>156</v>
      </c>
      <c r="D412" s="841">
        <v>2017</v>
      </c>
      <c r="E412" s="841"/>
      <c r="F412" s="918" t="s">
        <v>866</v>
      </c>
      <c r="G412" s="745" t="s">
        <v>891</v>
      </c>
      <c r="H412" s="689" t="s">
        <v>1099</v>
      </c>
      <c r="I412" s="379"/>
      <c r="J412" s="378"/>
      <c r="K412" s="330"/>
      <c r="L412" s="330"/>
      <c r="M412" s="330"/>
      <c r="N412" s="330"/>
      <c r="O412" s="330"/>
      <c r="P412" s="330"/>
      <c r="Q412" s="330"/>
      <c r="R412" s="330"/>
      <c r="S412" s="330"/>
      <c r="T412" s="330"/>
      <c r="U412" s="330"/>
      <c r="V412" s="330"/>
      <c r="W412" s="330"/>
      <c r="X412" s="330"/>
      <c r="Y412" s="330"/>
      <c r="Z412" s="330"/>
      <c r="AA412" s="330"/>
      <c r="AB412" s="330"/>
      <c r="AC412" s="330"/>
      <c r="AD412" s="860"/>
    </row>
    <row r="413" spans="1:30" s="561" customFormat="1" ht="12.75" customHeight="1">
      <c r="A413" s="876">
        <v>136</v>
      </c>
      <c r="B413" s="841" t="s">
        <v>148</v>
      </c>
      <c r="C413" s="841" t="s">
        <v>156</v>
      </c>
      <c r="D413" s="841">
        <v>2017</v>
      </c>
      <c r="E413" s="841"/>
      <c r="F413" s="918" t="s">
        <v>866</v>
      </c>
      <c r="G413" s="745" t="s">
        <v>891</v>
      </c>
      <c r="H413" s="689" t="s">
        <v>1099</v>
      </c>
      <c r="I413" s="379"/>
      <c r="J413" s="378"/>
      <c r="K413" s="330"/>
      <c r="L413" s="330"/>
      <c r="M413" s="330"/>
      <c r="N413" s="330"/>
      <c r="O413" s="330"/>
      <c r="P413" s="330"/>
      <c r="Q413" s="330"/>
      <c r="R413" s="330"/>
      <c r="S413" s="330"/>
      <c r="T413" s="330"/>
      <c r="U413" s="330"/>
      <c r="V413" s="330"/>
      <c r="W413" s="330"/>
      <c r="X413" s="330"/>
      <c r="Y413" s="330"/>
      <c r="Z413" s="330"/>
      <c r="AA413" s="330"/>
      <c r="AB413" s="330"/>
      <c r="AC413" s="330"/>
      <c r="AD413" s="860"/>
    </row>
    <row r="414" spans="1:30" s="561" customFormat="1" ht="12.75" customHeight="1">
      <c r="A414" s="876">
        <v>142</v>
      </c>
      <c r="B414" s="841" t="s">
        <v>148</v>
      </c>
      <c r="C414" s="841" t="s">
        <v>156</v>
      </c>
      <c r="D414" s="841">
        <v>2017</v>
      </c>
      <c r="E414" s="841"/>
      <c r="F414" s="918" t="s">
        <v>895</v>
      </c>
      <c r="G414" s="745" t="s">
        <v>896</v>
      </c>
      <c r="H414" s="689" t="s">
        <v>1099</v>
      </c>
      <c r="I414" s="379"/>
      <c r="J414" s="378"/>
      <c r="K414" s="330"/>
      <c r="L414" s="330"/>
      <c r="M414" s="330"/>
      <c r="N414" s="330"/>
      <c r="O414" s="330"/>
      <c r="P414" s="330"/>
      <c r="Q414" s="330"/>
      <c r="R414" s="330"/>
      <c r="S414" s="330"/>
      <c r="T414" s="330"/>
      <c r="U414" s="330"/>
      <c r="V414" s="330"/>
      <c r="W414" s="330"/>
      <c r="X414" s="330"/>
      <c r="Y414" s="330"/>
      <c r="Z414" s="330"/>
      <c r="AA414" s="330"/>
      <c r="AB414" s="330"/>
      <c r="AC414" s="330"/>
      <c r="AD414" s="860"/>
    </row>
    <row r="415" spans="1:30" s="561" customFormat="1" ht="12.75" customHeight="1">
      <c r="A415" s="876">
        <v>144</v>
      </c>
      <c r="B415" s="841" t="s">
        <v>148</v>
      </c>
      <c r="C415" s="841" t="s">
        <v>156</v>
      </c>
      <c r="D415" s="841">
        <v>2017</v>
      </c>
      <c r="E415" s="841"/>
      <c r="F415" s="918" t="s">
        <v>897</v>
      </c>
      <c r="G415" s="745" t="s">
        <v>898</v>
      </c>
      <c r="H415" s="689" t="s">
        <v>1099</v>
      </c>
      <c r="I415" s="379"/>
      <c r="J415" s="378"/>
      <c r="K415" s="330"/>
      <c r="L415" s="330"/>
      <c r="M415" s="330"/>
      <c r="N415" s="330"/>
      <c r="O415" s="330"/>
      <c r="P415" s="28"/>
      <c r="Q415" s="330"/>
      <c r="R415" s="330"/>
      <c r="S415" s="330"/>
      <c r="T415" s="330"/>
      <c r="U415" s="330"/>
      <c r="V415" s="330"/>
      <c r="W415" s="330"/>
      <c r="X415" s="330"/>
      <c r="Y415" s="330"/>
      <c r="Z415" s="330"/>
      <c r="AA415" s="330"/>
      <c r="AB415" s="330"/>
      <c r="AC415" s="330"/>
      <c r="AD415" s="860"/>
    </row>
    <row r="416" spans="1:32" s="542" customFormat="1" ht="12.75" customHeight="1">
      <c r="A416" s="876">
        <v>145</v>
      </c>
      <c r="B416" s="841" t="s">
        <v>148</v>
      </c>
      <c r="C416" s="841" t="s">
        <v>156</v>
      </c>
      <c r="D416" s="841">
        <v>2017</v>
      </c>
      <c r="E416" s="841"/>
      <c r="F416" s="918" t="s">
        <v>897</v>
      </c>
      <c r="G416" s="745" t="s">
        <v>899</v>
      </c>
      <c r="H416" s="689" t="s">
        <v>1099</v>
      </c>
      <c r="I416" s="379"/>
      <c r="J416" s="378"/>
      <c r="K416" s="330"/>
      <c r="L416" s="330"/>
      <c r="M416" s="330"/>
      <c r="N416" s="330"/>
      <c r="O416" s="28"/>
      <c r="P416" s="330"/>
      <c r="Q416" s="28"/>
      <c r="R416" s="28"/>
      <c r="S416" s="28"/>
      <c r="T416" s="28"/>
      <c r="U416" s="330"/>
      <c r="V416" s="330"/>
      <c r="W416" s="330"/>
      <c r="X416" s="330"/>
      <c r="Y416" s="330"/>
      <c r="Z416" s="330"/>
      <c r="AA416" s="330"/>
      <c r="AB416" s="330"/>
      <c r="AC416" s="330"/>
      <c r="AD416" s="860"/>
      <c r="AE416" s="561"/>
      <c r="AF416" s="561"/>
    </row>
    <row r="417" spans="1:31" s="561" customFormat="1" ht="12.75" customHeight="1">
      <c r="A417" s="884">
        <v>147</v>
      </c>
      <c r="B417" s="847" t="s">
        <v>148</v>
      </c>
      <c r="C417" s="847" t="s">
        <v>156</v>
      </c>
      <c r="D417" s="847">
        <v>2017</v>
      </c>
      <c r="E417" s="847"/>
      <c r="F417" s="933" t="s">
        <v>901</v>
      </c>
      <c r="G417" s="786" t="s">
        <v>902</v>
      </c>
      <c r="H417" s="689" t="s">
        <v>1099</v>
      </c>
      <c r="I417" s="262"/>
      <c r="J417" s="378"/>
      <c r="K417" s="330"/>
      <c r="L417" s="330"/>
      <c r="M417" s="330"/>
      <c r="N417" s="330"/>
      <c r="O417" s="330"/>
      <c r="P417" s="330"/>
      <c r="Q417" s="330"/>
      <c r="R417" s="330"/>
      <c r="S417" s="330"/>
      <c r="T417" s="330"/>
      <c r="U417" s="28"/>
      <c r="V417" s="28"/>
      <c r="W417" s="28"/>
      <c r="X417" s="28"/>
      <c r="Y417" s="330"/>
      <c r="Z417" s="28"/>
      <c r="AA417" s="28"/>
      <c r="AB417" s="28"/>
      <c r="AC417" s="28"/>
      <c r="AD417" s="824"/>
      <c r="AE417" s="542"/>
    </row>
    <row r="418" spans="1:31" s="561" customFormat="1" ht="12.75" customHeight="1">
      <c r="A418" s="876">
        <v>152</v>
      </c>
      <c r="B418" s="841" t="s">
        <v>148</v>
      </c>
      <c r="C418" s="841" t="s">
        <v>156</v>
      </c>
      <c r="D418" s="841">
        <v>2017</v>
      </c>
      <c r="E418" s="841"/>
      <c r="F418" s="918" t="s">
        <v>900</v>
      </c>
      <c r="G418" s="745" t="s">
        <v>903</v>
      </c>
      <c r="H418" s="689" t="s">
        <v>1099</v>
      </c>
      <c r="I418" s="262"/>
      <c r="J418" s="378"/>
      <c r="K418" s="330"/>
      <c r="L418" s="330"/>
      <c r="M418" s="330"/>
      <c r="N418" s="330"/>
      <c r="O418" s="330"/>
      <c r="P418" s="28"/>
      <c r="Q418" s="330"/>
      <c r="R418" s="330"/>
      <c r="S418" s="330"/>
      <c r="T418" s="330"/>
      <c r="U418" s="28"/>
      <c r="V418" s="28"/>
      <c r="W418" s="28"/>
      <c r="X418" s="28"/>
      <c r="Y418" s="330"/>
      <c r="Z418" s="28"/>
      <c r="AA418" s="28"/>
      <c r="AB418" s="28"/>
      <c r="AC418" s="28"/>
      <c r="AD418" s="824"/>
      <c r="AE418" s="542"/>
    </row>
    <row r="419" spans="1:32" s="542" customFormat="1" ht="12.75" customHeight="1">
      <c r="A419" s="876">
        <v>153</v>
      </c>
      <c r="B419" s="841" t="s">
        <v>148</v>
      </c>
      <c r="C419" s="841" t="s">
        <v>156</v>
      </c>
      <c r="D419" s="841">
        <v>2017</v>
      </c>
      <c r="E419" s="841"/>
      <c r="F419" s="918" t="s">
        <v>900</v>
      </c>
      <c r="G419" s="745" t="s">
        <v>903</v>
      </c>
      <c r="H419" s="689" t="s">
        <v>1099</v>
      </c>
      <c r="I419" s="262"/>
      <c r="J419" s="378"/>
      <c r="K419" s="28"/>
      <c r="L419" s="330"/>
      <c r="M419" s="330"/>
      <c r="N419" s="330"/>
      <c r="O419" s="28"/>
      <c r="P419" s="28"/>
      <c r="Q419" s="28"/>
      <c r="R419" s="28"/>
      <c r="S419" s="28"/>
      <c r="T419" s="28"/>
      <c r="U419" s="330"/>
      <c r="V419" s="330"/>
      <c r="W419" s="330"/>
      <c r="X419" s="330"/>
      <c r="Y419" s="28"/>
      <c r="Z419" s="330"/>
      <c r="AA419" s="330"/>
      <c r="AB419" s="330"/>
      <c r="AC419" s="330"/>
      <c r="AD419" s="860"/>
      <c r="AE419" s="561"/>
      <c r="AF419" s="561"/>
    </row>
    <row r="420" spans="1:31" s="542" customFormat="1" ht="12.75" customHeight="1">
      <c r="A420" s="876">
        <v>154</v>
      </c>
      <c r="B420" s="841" t="s">
        <v>148</v>
      </c>
      <c r="C420" s="841" t="s">
        <v>156</v>
      </c>
      <c r="D420" s="841">
        <v>2017</v>
      </c>
      <c r="E420" s="841"/>
      <c r="F420" s="918" t="s">
        <v>900</v>
      </c>
      <c r="G420" s="745" t="s">
        <v>904</v>
      </c>
      <c r="H420" s="689" t="s">
        <v>1099</v>
      </c>
      <c r="I420" s="379"/>
      <c r="J420" s="16"/>
      <c r="K420" s="330"/>
      <c r="L420" s="28"/>
      <c r="M420" s="28"/>
      <c r="N420" s="28"/>
      <c r="O420" s="28"/>
      <c r="P420" s="28"/>
      <c r="Q420" s="28"/>
      <c r="R420" s="28"/>
      <c r="S420" s="28"/>
      <c r="T420" s="28"/>
      <c r="U420" s="330"/>
      <c r="V420" s="330"/>
      <c r="W420" s="330"/>
      <c r="X420" s="330"/>
      <c r="Y420" s="330"/>
      <c r="Z420" s="330"/>
      <c r="AA420" s="330"/>
      <c r="AB420" s="330"/>
      <c r="AC420" s="330"/>
      <c r="AD420" s="860"/>
      <c r="AE420" s="561"/>
    </row>
    <row r="421" spans="1:30" s="542" customFormat="1" ht="12.75" customHeight="1">
      <c r="A421" s="876">
        <v>155</v>
      </c>
      <c r="B421" s="841" t="s">
        <v>148</v>
      </c>
      <c r="C421" s="841" t="s">
        <v>156</v>
      </c>
      <c r="D421" s="841">
        <v>2017</v>
      </c>
      <c r="E421" s="841"/>
      <c r="F421" s="918" t="s">
        <v>905</v>
      </c>
      <c r="G421" s="745" t="s">
        <v>906</v>
      </c>
      <c r="H421" s="689" t="s">
        <v>1099</v>
      </c>
      <c r="I421" s="379"/>
      <c r="J421" s="16"/>
      <c r="K421" s="330"/>
      <c r="L421" s="330"/>
      <c r="M421" s="330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330"/>
      <c r="Z421" s="28"/>
      <c r="AA421" s="28"/>
      <c r="AB421" s="28"/>
      <c r="AC421" s="28"/>
      <c r="AD421" s="824"/>
    </row>
    <row r="422" spans="1:30" s="542" customFormat="1" ht="12.75" customHeight="1">
      <c r="A422" s="876">
        <v>156</v>
      </c>
      <c r="B422" s="841" t="s">
        <v>148</v>
      </c>
      <c r="C422" s="841" t="s">
        <v>156</v>
      </c>
      <c r="D422" s="841">
        <v>2017</v>
      </c>
      <c r="E422" s="841"/>
      <c r="F422" s="918" t="s">
        <v>905</v>
      </c>
      <c r="G422" s="745" t="s">
        <v>907</v>
      </c>
      <c r="H422" s="689" t="s">
        <v>1099</v>
      </c>
      <c r="I422" s="379"/>
      <c r="J422" s="16"/>
      <c r="K422" s="28"/>
      <c r="L422" s="330"/>
      <c r="M422" s="330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824"/>
    </row>
    <row r="423" spans="1:30" s="542" customFormat="1" ht="12.75" customHeight="1">
      <c r="A423" s="876">
        <v>157</v>
      </c>
      <c r="B423" s="841" t="s">
        <v>148</v>
      </c>
      <c r="C423" s="841" t="s">
        <v>156</v>
      </c>
      <c r="D423" s="841">
        <v>2017</v>
      </c>
      <c r="E423" s="841"/>
      <c r="F423" s="918" t="s">
        <v>905</v>
      </c>
      <c r="G423" s="745" t="s">
        <v>908</v>
      </c>
      <c r="H423" s="689" t="s">
        <v>1099</v>
      </c>
      <c r="I423" s="262"/>
      <c r="J423" s="16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824"/>
    </row>
    <row r="424" spans="1:30" s="542" customFormat="1" ht="12.75" customHeight="1">
      <c r="A424" s="876">
        <v>158</v>
      </c>
      <c r="B424" s="841" t="s">
        <v>148</v>
      </c>
      <c r="C424" s="841" t="s">
        <v>156</v>
      </c>
      <c r="D424" s="841">
        <v>2017</v>
      </c>
      <c r="E424" s="841"/>
      <c r="F424" s="918" t="s">
        <v>905</v>
      </c>
      <c r="G424" s="745" t="s">
        <v>909</v>
      </c>
      <c r="H424" s="689" t="s">
        <v>1099</v>
      </c>
      <c r="I424" s="262"/>
      <c r="J424" s="16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824"/>
    </row>
    <row r="425" spans="1:30" s="542" customFormat="1" ht="12.75" customHeight="1">
      <c r="A425" s="876">
        <v>159</v>
      </c>
      <c r="B425" s="841" t="s">
        <v>148</v>
      </c>
      <c r="C425" s="841" t="s">
        <v>156</v>
      </c>
      <c r="D425" s="841">
        <v>2017</v>
      </c>
      <c r="E425" s="841"/>
      <c r="F425" s="918" t="s">
        <v>910</v>
      </c>
      <c r="G425" s="745" t="s">
        <v>911</v>
      </c>
      <c r="H425" s="689" t="s">
        <v>1099</v>
      </c>
      <c r="I425" s="379"/>
      <c r="J425" s="16"/>
      <c r="K425" s="28"/>
      <c r="L425" s="28"/>
      <c r="M425" s="28"/>
      <c r="N425" s="28"/>
      <c r="O425" s="28"/>
      <c r="P425" s="330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824"/>
    </row>
    <row r="426" spans="1:32" s="561" customFormat="1" ht="12.75" customHeight="1">
      <c r="A426" s="876">
        <v>160</v>
      </c>
      <c r="B426" s="841" t="s">
        <v>148</v>
      </c>
      <c r="C426" s="841" t="s">
        <v>156</v>
      </c>
      <c r="D426" s="841">
        <v>2017</v>
      </c>
      <c r="E426" s="841"/>
      <c r="F426" s="918" t="s">
        <v>910</v>
      </c>
      <c r="G426" s="745" t="s">
        <v>912</v>
      </c>
      <c r="H426" s="689" t="s">
        <v>1099</v>
      </c>
      <c r="I426" s="379"/>
      <c r="J426" s="16"/>
      <c r="K426" s="28"/>
      <c r="L426" s="28"/>
      <c r="M426" s="28"/>
      <c r="N426" s="28"/>
      <c r="O426" s="330"/>
      <c r="P426" s="330"/>
      <c r="Q426" s="330"/>
      <c r="R426" s="330"/>
      <c r="S426" s="330"/>
      <c r="T426" s="330"/>
      <c r="U426" s="28"/>
      <c r="V426" s="28"/>
      <c r="W426" s="28"/>
      <c r="X426" s="28"/>
      <c r="Y426" s="28"/>
      <c r="Z426" s="28"/>
      <c r="AA426" s="28"/>
      <c r="AB426" s="28"/>
      <c r="AC426" s="28"/>
      <c r="AD426" s="824"/>
      <c r="AE426" s="542"/>
      <c r="AF426" s="542"/>
    </row>
    <row r="427" spans="1:31" s="561" customFormat="1" ht="12.75" customHeight="1">
      <c r="A427" s="876" t="s">
        <v>913</v>
      </c>
      <c r="B427" s="841" t="s">
        <v>148</v>
      </c>
      <c r="C427" s="841" t="s">
        <v>156</v>
      </c>
      <c r="D427" s="841">
        <v>2017</v>
      </c>
      <c r="E427" s="841"/>
      <c r="F427" s="918" t="s">
        <v>910</v>
      </c>
      <c r="G427" s="745" t="s">
        <v>914</v>
      </c>
      <c r="H427" s="689" t="s">
        <v>1099</v>
      </c>
      <c r="I427" s="379"/>
      <c r="J427" s="378"/>
      <c r="K427" s="28"/>
      <c r="L427" s="28"/>
      <c r="M427" s="28"/>
      <c r="N427" s="330"/>
      <c r="O427" s="330"/>
      <c r="P427" s="330"/>
      <c r="Q427" s="330"/>
      <c r="R427" s="330"/>
      <c r="S427" s="330"/>
      <c r="T427" s="330"/>
      <c r="U427" s="28"/>
      <c r="V427" s="28"/>
      <c r="W427" s="28"/>
      <c r="X427" s="28"/>
      <c r="Y427" s="28"/>
      <c r="Z427" s="28"/>
      <c r="AA427" s="28"/>
      <c r="AB427" s="28"/>
      <c r="AC427" s="28"/>
      <c r="AD427" s="824"/>
      <c r="AE427" s="542"/>
    </row>
    <row r="428" spans="1:30" s="561" customFormat="1" ht="12.75" customHeight="1">
      <c r="A428" s="876">
        <v>164</v>
      </c>
      <c r="B428" s="841" t="s">
        <v>148</v>
      </c>
      <c r="C428" s="841" t="s">
        <v>156</v>
      </c>
      <c r="D428" s="841">
        <v>2017</v>
      </c>
      <c r="E428" s="841"/>
      <c r="F428" s="918" t="s">
        <v>915</v>
      </c>
      <c r="G428" s="745" t="s">
        <v>916</v>
      </c>
      <c r="H428" s="689" t="s">
        <v>1099</v>
      </c>
      <c r="I428" s="379"/>
      <c r="J428" s="378"/>
      <c r="K428" s="28"/>
      <c r="L428" s="28"/>
      <c r="M428" s="28"/>
      <c r="N428" s="330"/>
      <c r="O428" s="330"/>
      <c r="P428" s="28"/>
      <c r="Q428" s="330"/>
      <c r="R428" s="330"/>
      <c r="S428" s="330"/>
      <c r="T428" s="330"/>
      <c r="U428" s="330"/>
      <c r="V428" s="330"/>
      <c r="W428" s="330"/>
      <c r="X428" s="330"/>
      <c r="Y428" s="28"/>
      <c r="Z428" s="330"/>
      <c r="AA428" s="330"/>
      <c r="AB428" s="330"/>
      <c r="AC428" s="330"/>
      <c r="AD428" s="860"/>
    </row>
    <row r="429" spans="1:32" s="542" customFormat="1" ht="12.75" customHeight="1">
      <c r="A429" s="876">
        <v>165</v>
      </c>
      <c r="B429" s="841" t="s">
        <v>148</v>
      </c>
      <c r="C429" s="841" t="s">
        <v>156</v>
      </c>
      <c r="D429" s="841">
        <v>2017</v>
      </c>
      <c r="E429" s="841"/>
      <c r="F429" s="918" t="s">
        <v>915</v>
      </c>
      <c r="G429" s="745" t="s">
        <v>917</v>
      </c>
      <c r="H429" s="689" t="s">
        <v>1099</v>
      </c>
      <c r="I429" s="379"/>
      <c r="J429" s="378"/>
      <c r="K429" s="330"/>
      <c r="L429" s="28"/>
      <c r="M429" s="28"/>
      <c r="N429" s="330"/>
      <c r="O429" s="28"/>
      <c r="P429" s="28"/>
      <c r="Q429" s="28"/>
      <c r="R429" s="28"/>
      <c r="S429" s="28"/>
      <c r="T429" s="28"/>
      <c r="U429" s="330"/>
      <c r="V429" s="330"/>
      <c r="W429" s="330"/>
      <c r="X429" s="330"/>
      <c r="Y429" s="330"/>
      <c r="Z429" s="330"/>
      <c r="AA429" s="330"/>
      <c r="AB429" s="330"/>
      <c r="AC429" s="330"/>
      <c r="AD429" s="860"/>
      <c r="AE429" s="561"/>
      <c r="AF429" s="561"/>
    </row>
    <row r="430" spans="1:30" s="561" customFormat="1" ht="12.75" customHeight="1">
      <c r="A430" s="876">
        <v>172</v>
      </c>
      <c r="B430" s="841" t="s">
        <v>148</v>
      </c>
      <c r="C430" s="841" t="s">
        <v>156</v>
      </c>
      <c r="D430" s="841">
        <v>2017</v>
      </c>
      <c r="E430" s="841"/>
      <c r="F430" s="918" t="s">
        <v>918</v>
      </c>
      <c r="G430" s="745" t="s">
        <v>919</v>
      </c>
      <c r="H430" s="689" t="s">
        <v>1099</v>
      </c>
      <c r="I430" s="379"/>
      <c r="J430" s="378"/>
      <c r="K430" s="330"/>
      <c r="L430" s="330"/>
      <c r="M430" s="330"/>
      <c r="N430" s="330"/>
      <c r="O430" s="330"/>
      <c r="P430" s="330"/>
      <c r="Q430" s="330"/>
      <c r="R430" s="330"/>
      <c r="S430" s="330"/>
      <c r="T430" s="330"/>
      <c r="U430" s="330"/>
      <c r="V430" s="330"/>
      <c r="W430" s="330"/>
      <c r="X430" s="330"/>
      <c r="Y430" s="330"/>
      <c r="Z430" s="330"/>
      <c r="AA430" s="330"/>
      <c r="AB430" s="330"/>
      <c r="AC430" s="330"/>
      <c r="AD430" s="860"/>
    </row>
    <row r="431" spans="1:30" s="561" customFormat="1" ht="12.75" customHeight="1">
      <c r="A431" s="876">
        <v>173</v>
      </c>
      <c r="B431" s="841" t="s">
        <v>148</v>
      </c>
      <c r="C431" s="841" t="s">
        <v>156</v>
      </c>
      <c r="D431" s="841">
        <v>2017</v>
      </c>
      <c r="E431" s="841"/>
      <c r="F431" s="918" t="s">
        <v>918</v>
      </c>
      <c r="G431" s="745" t="s">
        <v>920</v>
      </c>
      <c r="H431" s="689" t="s">
        <v>1099</v>
      </c>
      <c r="I431" s="379"/>
      <c r="J431" s="378"/>
      <c r="K431" s="330"/>
      <c r="L431" s="330"/>
      <c r="M431" s="330"/>
      <c r="N431" s="330"/>
      <c r="O431" s="330"/>
      <c r="P431" s="397"/>
      <c r="Q431" s="330"/>
      <c r="R431" s="330"/>
      <c r="S431" s="330"/>
      <c r="T431" s="330"/>
      <c r="U431" s="330"/>
      <c r="V431" s="330"/>
      <c r="W431" s="330"/>
      <c r="X431" s="330"/>
      <c r="Y431" s="330"/>
      <c r="Z431" s="330"/>
      <c r="AA431" s="330"/>
      <c r="AB431" s="330"/>
      <c r="AC431" s="330"/>
      <c r="AD431" s="860"/>
    </row>
    <row r="432" spans="1:32" s="565" customFormat="1" ht="12.75" customHeight="1">
      <c r="A432" s="884">
        <v>174</v>
      </c>
      <c r="B432" s="847" t="s">
        <v>148</v>
      </c>
      <c r="C432" s="847" t="s">
        <v>156</v>
      </c>
      <c r="D432" s="847">
        <v>2017</v>
      </c>
      <c r="E432" s="847"/>
      <c r="F432" s="933" t="s">
        <v>921</v>
      </c>
      <c r="G432" s="786" t="s">
        <v>922</v>
      </c>
      <c r="H432" s="689" t="s">
        <v>1099</v>
      </c>
      <c r="I432" s="398"/>
      <c r="J432" s="378"/>
      <c r="K432" s="330"/>
      <c r="L432" s="330"/>
      <c r="M432" s="330"/>
      <c r="N432" s="330"/>
      <c r="O432" s="397"/>
      <c r="P432" s="330"/>
      <c r="Q432" s="397"/>
      <c r="R432" s="397"/>
      <c r="S432" s="397"/>
      <c r="T432" s="397"/>
      <c r="U432" s="330"/>
      <c r="V432" s="330"/>
      <c r="W432" s="330"/>
      <c r="X432" s="330"/>
      <c r="Y432" s="330"/>
      <c r="Z432" s="330"/>
      <c r="AA432" s="330"/>
      <c r="AB432" s="330"/>
      <c r="AC432" s="330"/>
      <c r="AD432" s="860"/>
      <c r="AE432" s="561"/>
      <c r="AF432" s="561"/>
    </row>
    <row r="433" spans="1:32" s="561" customFormat="1" ht="12.75" customHeight="1">
      <c r="A433" s="884">
        <v>175</v>
      </c>
      <c r="B433" s="847" t="s">
        <v>148</v>
      </c>
      <c r="C433" s="847" t="s">
        <v>156</v>
      </c>
      <c r="D433" s="847">
        <v>2017</v>
      </c>
      <c r="E433" s="847"/>
      <c r="F433" s="933" t="s">
        <v>921</v>
      </c>
      <c r="G433" s="786" t="s">
        <v>947</v>
      </c>
      <c r="H433" s="689" t="s">
        <v>1099</v>
      </c>
      <c r="I433" s="379"/>
      <c r="J433" s="399"/>
      <c r="K433" s="330"/>
      <c r="L433" s="330"/>
      <c r="M433" s="330"/>
      <c r="N433" s="397"/>
      <c r="O433" s="330"/>
      <c r="P433" s="397"/>
      <c r="Q433" s="330"/>
      <c r="R433" s="330"/>
      <c r="S433" s="330"/>
      <c r="T433" s="330"/>
      <c r="U433" s="330"/>
      <c r="V433" s="330"/>
      <c r="W433" s="330"/>
      <c r="X433" s="330"/>
      <c r="Y433" s="330"/>
      <c r="Z433" s="330"/>
      <c r="AA433" s="330"/>
      <c r="AB433" s="330"/>
      <c r="AC433" s="330"/>
      <c r="AD433" s="860"/>
      <c r="AF433" s="565"/>
    </row>
    <row r="434" spans="1:32" s="565" customFormat="1" ht="12.75" customHeight="1">
      <c r="A434" s="876">
        <v>176</v>
      </c>
      <c r="B434" s="841" t="s">
        <v>148</v>
      </c>
      <c r="C434" s="841" t="s">
        <v>156</v>
      </c>
      <c r="D434" s="841">
        <v>2017</v>
      </c>
      <c r="E434" s="841"/>
      <c r="F434" s="918" t="s">
        <v>921</v>
      </c>
      <c r="G434" s="745" t="s">
        <v>923</v>
      </c>
      <c r="H434" s="689" t="s">
        <v>1099</v>
      </c>
      <c r="I434" s="379"/>
      <c r="J434" s="378"/>
      <c r="K434" s="330"/>
      <c r="L434" s="330"/>
      <c r="M434" s="330"/>
      <c r="N434" s="330"/>
      <c r="O434" s="397"/>
      <c r="P434" s="330"/>
      <c r="Q434" s="397"/>
      <c r="R434" s="397"/>
      <c r="S434" s="397"/>
      <c r="T434" s="397"/>
      <c r="U434" s="397"/>
      <c r="V434" s="397"/>
      <c r="W434" s="397"/>
      <c r="X434" s="397"/>
      <c r="Y434" s="330"/>
      <c r="Z434" s="397"/>
      <c r="AA434" s="397"/>
      <c r="AB434" s="397"/>
      <c r="AC434" s="397"/>
      <c r="AD434" s="825"/>
      <c r="AF434" s="561"/>
    </row>
    <row r="435" spans="1:32" s="561" customFormat="1" ht="12.75" customHeight="1">
      <c r="A435" s="876">
        <v>177</v>
      </c>
      <c r="B435" s="841" t="s">
        <v>148</v>
      </c>
      <c r="C435" s="841" t="s">
        <v>156</v>
      </c>
      <c r="D435" s="841">
        <v>2017</v>
      </c>
      <c r="E435" s="841"/>
      <c r="F435" s="918" t="s">
        <v>921</v>
      </c>
      <c r="G435" s="745" t="s">
        <v>924</v>
      </c>
      <c r="H435" s="689" t="s">
        <v>1099</v>
      </c>
      <c r="I435" s="401"/>
      <c r="J435" s="399"/>
      <c r="K435" s="397"/>
      <c r="L435" s="330"/>
      <c r="M435" s="330"/>
      <c r="N435" s="397"/>
      <c r="O435" s="330"/>
      <c r="P435" s="330"/>
      <c r="Q435" s="330"/>
      <c r="R435" s="330"/>
      <c r="S435" s="330"/>
      <c r="T435" s="330"/>
      <c r="U435" s="330"/>
      <c r="V435" s="330"/>
      <c r="W435" s="330"/>
      <c r="X435" s="330"/>
      <c r="Y435" s="397"/>
      <c r="Z435" s="330"/>
      <c r="AA435" s="330"/>
      <c r="AB435" s="330"/>
      <c r="AC435" s="330"/>
      <c r="AD435" s="860"/>
      <c r="AF435" s="565"/>
    </row>
    <row r="436" spans="1:30" s="561" customFormat="1" ht="12.75" customHeight="1">
      <c r="A436" s="876">
        <v>179</v>
      </c>
      <c r="B436" s="841" t="s">
        <v>148</v>
      </c>
      <c r="C436" s="841" t="s">
        <v>156</v>
      </c>
      <c r="D436" s="841">
        <v>2017</v>
      </c>
      <c r="E436" s="841"/>
      <c r="F436" s="918" t="s">
        <v>925</v>
      </c>
      <c r="G436" s="745" t="s">
        <v>926</v>
      </c>
      <c r="H436" s="689" t="s">
        <v>1099</v>
      </c>
      <c r="I436" s="866"/>
      <c r="J436" s="378"/>
      <c r="K436" s="397"/>
      <c r="L436" s="330"/>
      <c r="M436" s="330"/>
      <c r="N436" s="330"/>
      <c r="O436" s="330"/>
      <c r="P436" s="397"/>
      <c r="Q436" s="330"/>
      <c r="R436" s="330"/>
      <c r="S436" s="330"/>
      <c r="T436" s="330"/>
      <c r="U436" s="330"/>
      <c r="V436" s="330"/>
      <c r="W436" s="330"/>
      <c r="X436" s="330"/>
      <c r="Y436" s="397"/>
      <c r="Z436" s="330"/>
      <c r="AA436" s="330"/>
      <c r="AB436" s="330"/>
      <c r="AC436" s="330"/>
      <c r="AD436" s="860"/>
    </row>
    <row r="437" spans="1:32" s="565" customFormat="1" ht="12.75" customHeight="1">
      <c r="A437" s="876">
        <v>180</v>
      </c>
      <c r="B437" s="841" t="s">
        <v>148</v>
      </c>
      <c r="C437" s="841" t="s">
        <v>156</v>
      </c>
      <c r="D437" s="841">
        <v>2017</v>
      </c>
      <c r="E437" s="841"/>
      <c r="F437" s="918" t="s">
        <v>925</v>
      </c>
      <c r="G437" s="745" t="s">
        <v>927</v>
      </c>
      <c r="H437" s="689" t="s">
        <v>1099</v>
      </c>
      <c r="I437" s="45"/>
      <c r="J437" s="378"/>
      <c r="K437" s="330"/>
      <c r="L437" s="397"/>
      <c r="M437" s="397"/>
      <c r="N437" s="330"/>
      <c r="O437" s="397"/>
      <c r="P437" s="330"/>
      <c r="Q437" s="397"/>
      <c r="R437" s="397"/>
      <c r="S437" s="397"/>
      <c r="T437" s="397"/>
      <c r="U437" s="330"/>
      <c r="V437" s="330"/>
      <c r="W437" s="330"/>
      <c r="X437" s="330"/>
      <c r="Y437" s="330"/>
      <c r="Z437" s="330"/>
      <c r="AA437" s="330"/>
      <c r="AB437" s="330"/>
      <c r="AC437" s="330"/>
      <c r="AD437" s="860"/>
      <c r="AE437" s="561"/>
      <c r="AF437" s="561"/>
    </row>
    <row r="438" spans="1:32" s="561" customFormat="1" ht="12.75" customHeight="1">
      <c r="A438" s="876">
        <v>181</v>
      </c>
      <c r="B438" s="841" t="s">
        <v>148</v>
      </c>
      <c r="C438" s="841" t="s">
        <v>156</v>
      </c>
      <c r="D438" s="841">
        <v>2017</v>
      </c>
      <c r="E438" s="841"/>
      <c r="F438" s="918" t="s">
        <v>925</v>
      </c>
      <c r="G438" s="745" t="s">
        <v>928</v>
      </c>
      <c r="H438" s="689" t="s">
        <v>1099</v>
      </c>
      <c r="I438" s="45"/>
      <c r="J438" s="399"/>
      <c r="K438" s="330"/>
      <c r="L438" s="330"/>
      <c r="M438" s="330"/>
      <c r="N438" s="397"/>
      <c r="O438" s="330"/>
      <c r="P438" s="330"/>
      <c r="Q438" s="330"/>
      <c r="R438" s="330"/>
      <c r="S438" s="330"/>
      <c r="T438" s="330"/>
      <c r="U438" s="330"/>
      <c r="V438" s="330"/>
      <c r="W438" s="330"/>
      <c r="X438" s="330"/>
      <c r="Y438" s="330"/>
      <c r="Z438" s="330"/>
      <c r="AA438" s="330"/>
      <c r="AB438" s="330"/>
      <c r="AC438" s="330"/>
      <c r="AD438" s="860"/>
      <c r="AF438" s="565"/>
    </row>
    <row r="439" spans="1:39" s="574" customFormat="1" ht="12.75" customHeight="1">
      <c r="A439" s="884">
        <v>184</v>
      </c>
      <c r="B439" s="847" t="s">
        <v>148</v>
      </c>
      <c r="C439" s="847" t="s">
        <v>156</v>
      </c>
      <c r="D439" s="847">
        <v>2017</v>
      </c>
      <c r="E439" s="847"/>
      <c r="F439" s="933" t="s">
        <v>929</v>
      </c>
      <c r="G439" s="786" t="s">
        <v>930</v>
      </c>
      <c r="H439" s="689" t="s">
        <v>1099</v>
      </c>
      <c r="I439" s="45"/>
      <c r="J439" s="396"/>
      <c r="K439" s="330"/>
      <c r="L439" s="397"/>
      <c r="M439" s="397"/>
      <c r="N439" s="400"/>
      <c r="O439" s="868"/>
      <c r="P439" s="866"/>
      <c r="Q439" s="868"/>
      <c r="R439" s="868"/>
      <c r="S439" s="868"/>
      <c r="T439" s="868"/>
      <c r="U439" s="330"/>
      <c r="V439" s="330"/>
      <c r="W439" s="330"/>
      <c r="X439" s="330"/>
      <c r="Y439" s="330"/>
      <c r="Z439" s="330"/>
      <c r="AA439" s="330"/>
      <c r="AB439" s="330"/>
      <c r="AC439" s="330"/>
      <c r="AD439" s="860"/>
      <c r="AE439" s="561"/>
      <c r="AF439" s="599"/>
      <c r="AG439" s="580"/>
      <c r="AH439" s="580"/>
      <c r="AI439" s="580"/>
      <c r="AJ439" s="580"/>
      <c r="AK439" s="580"/>
      <c r="AL439" s="580"/>
      <c r="AM439" s="580"/>
    </row>
    <row r="440" spans="1:39" s="575" customFormat="1" ht="12.75" customHeight="1">
      <c r="A440" s="876">
        <v>185</v>
      </c>
      <c r="B440" s="841" t="s">
        <v>148</v>
      </c>
      <c r="C440" s="841" t="s">
        <v>156</v>
      </c>
      <c r="D440" s="841">
        <v>2017</v>
      </c>
      <c r="E440" s="841"/>
      <c r="F440" s="918" t="s">
        <v>929</v>
      </c>
      <c r="G440" s="745" t="s">
        <v>931</v>
      </c>
      <c r="H440" s="689" t="s">
        <v>1099</v>
      </c>
      <c r="I440" s="45"/>
      <c r="J440" s="868"/>
      <c r="K440" s="330"/>
      <c r="L440" s="330"/>
      <c r="M440" s="330"/>
      <c r="N440" s="868"/>
      <c r="O440" s="866"/>
      <c r="P440" s="45"/>
      <c r="Q440" s="866"/>
      <c r="R440" s="866"/>
      <c r="S440" s="866"/>
      <c r="T440" s="866"/>
      <c r="U440" s="400"/>
      <c r="V440" s="400"/>
      <c r="W440" s="400"/>
      <c r="X440" s="400"/>
      <c r="Y440" s="330"/>
      <c r="Z440" s="400"/>
      <c r="AA440" s="400"/>
      <c r="AB440" s="400"/>
      <c r="AC440" s="400"/>
      <c r="AD440" s="861"/>
      <c r="AE440" s="599"/>
      <c r="AF440" s="580"/>
      <c r="AG440" s="577"/>
      <c r="AH440" s="577"/>
      <c r="AI440" s="577"/>
      <c r="AJ440" s="577"/>
      <c r="AK440" s="577"/>
      <c r="AL440" s="577"/>
      <c r="AM440" s="577"/>
    </row>
    <row r="441" spans="1:31" ht="12.75" customHeight="1">
      <c r="A441" s="876">
        <v>187</v>
      </c>
      <c r="B441" s="841" t="s">
        <v>148</v>
      </c>
      <c r="C441" s="841" t="s">
        <v>156</v>
      </c>
      <c r="D441" s="841">
        <v>2017</v>
      </c>
      <c r="E441" s="841"/>
      <c r="F441" s="918" t="s">
        <v>929</v>
      </c>
      <c r="G441" s="745" t="s">
        <v>932</v>
      </c>
      <c r="H441" s="689" t="s">
        <v>1099</v>
      </c>
      <c r="I441" s="868"/>
      <c r="J441" s="45"/>
      <c r="K441" s="868"/>
      <c r="L441" s="400"/>
      <c r="M441" s="400"/>
      <c r="N441" s="45"/>
      <c r="O441" s="45"/>
      <c r="P441" s="45"/>
      <c r="Q441" s="45"/>
      <c r="R441" s="45"/>
      <c r="S441" s="45"/>
      <c r="T441" s="45"/>
      <c r="U441" s="866"/>
      <c r="V441" s="866"/>
      <c r="W441" s="866"/>
      <c r="X441" s="866"/>
      <c r="Y441" s="868"/>
      <c r="Z441" s="866"/>
      <c r="AA441" s="866"/>
      <c r="AB441" s="866"/>
      <c r="AC441" s="866"/>
      <c r="AD441" s="826"/>
      <c r="AE441" s="577"/>
    </row>
    <row r="442" spans="1:30" ht="12.75" customHeight="1">
      <c r="A442" s="876">
        <v>188</v>
      </c>
      <c r="B442" s="841" t="s">
        <v>148</v>
      </c>
      <c r="C442" s="841" t="s">
        <v>156</v>
      </c>
      <c r="D442" s="841">
        <v>2017</v>
      </c>
      <c r="E442" s="841"/>
      <c r="F442" s="918" t="s">
        <v>933</v>
      </c>
      <c r="G442" s="745" t="s">
        <v>934</v>
      </c>
      <c r="H442" s="689" t="s">
        <v>1099</v>
      </c>
      <c r="I442" s="866"/>
      <c r="J442" s="45"/>
      <c r="K442" s="866"/>
      <c r="L442" s="868"/>
      <c r="M442" s="868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866"/>
      <c r="Z442" s="45"/>
      <c r="AA442" s="45"/>
      <c r="AB442" s="45"/>
      <c r="AC442" s="45"/>
      <c r="AD442" s="817"/>
    </row>
    <row r="443" spans="1:30" ht="12.75" customHeight="1">
      <c r="A443" s="876">
        <v>190</v>
      </c>
      <c r="B443" s="841" t="s">
        <v>148</v>
      </c>
      <c r="C443" s="841" t="s">
        <v>156</v>
      </c>
      <c r="D443" s="841">
        <v>2017</v>
      </c>
      <c r="E443" s="841"/>
      <c r="F443" s="918" t="s">
        <v>935</v>
      </c>
      <c r="G443" s="745" t="s">
        <v>936</v>
      </c>
      <c r="H443" s="689" t="s">
        <v>1099</v>
      </c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817"/>
    </row>
    <row r="444" spans="1:30" ht="12.75" customHeight="1">
      <c r="A444" s="876">
        <v>191</v>
      </c>
      <c r="B444" s="841" t="s">
        <v>148</v>
      </c>
      <c r="C444" s="841" t="s">
        <v>156</v>
      </c>
      <c r="D444" s="841">
        <v>2017</v>
      </c>
      <c r="E444" s="841"/>
      <c r="F444" s="918" t="s">
        <v>937</v>
      </c>
      <c r="G444" s="745" t="s">
        <v>938</v>
      </c>
      <c r="H444" s="689" t="s">
        <v>1099</v>
      </c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817"/>
    </row>
    <row r="445" spans="1:30" ht="12.75" customHeight="1">
      <c r="A445" s="876">
        <v>192</v>
      </c>
      <c r="B445" s="841" t="s">
        <v>148</v>
      </c>
      <c r="C445" s="841" t="s">
        <v>156</v>
      </c>
      <c r="D445" s="841">
        <v>2017</v>
      </c>
      <c r="E445" s="841"/>
      <c r="F445" s="918" t="s">
        <v>939</v>
      </c>
      <c r="G445" s="745" t="s">
        <v>940</v>
      </c>
      <c r="H445" s="689" t="s">
        <v>1099</v>
      </c>
      <c r="I445" s="45"/>
      <c r="J445" s="45"/>
      <c r="K445" s="45"/>
      <c r="L445" s="45"/>
      <c r="M445" s="45"/>
      <c r="N445" s="45"/>
      <c r="O445" s="45"/>
      <c r="P445" s="868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817"/>
    </row>
    <row r="446" spans="1:39" s="574" customFormat="1" ht="12.75" customHeight="1">
      <c r="A446" s="876">
        <v>193</v>
      </c>
      <c r="B446" s="841" t="s">
        <v>148</v>
      </c>
      <c r="C446" s="841" t="s">
        <v>156</v>
      </c>
      <c r="D446" s="841">
        <v>2017</v>
      </c>
      <c r="E446" s="841"/>
      <c r="F446" s="918" t="s">
        <v>939</v>
      </c>
      <c r="G446" s="745" t="s">
        <v>941</v>
      </c>
      <c r="H446" s="689" t="s">
        <v>1099</v>
      </c>
      <c r="I446" s="45"/>
      <c r="J446" s="45"/>
      <c r="K446" s="45"/>
      <c r="L446" s="45"/>
      <c r="M446" s="45"/>
      <c r="N446" s="45"/>
      <c r="O446" s="868"/>
      <c r="P446" s="866"/>
      <c r="Q446" s="868"/>
      <c r="R446" s="868"/>
      <c r="S446" s="868"/>
      <c r="T446" s="868"/>
      <c r="U446" s="45"/>
      <c r="V446" s="45"/>
      <c r="W446" s="45"/>
      <c r="X446" s="45"/>
      <c r="Y446" s="45"/>
      <c r="Z446" s="45"/>
      <c r="AA446" s="45"/>
      <c r="AB446" s="45"/>
      <c r="AC446" s="45"/>
      <c r="AD446" s="817"/>
      <c r="AE446" s="573"/>
      <c r="AF446" s="573"/>
      <c r="AG446" s="580"/>
      <c r="AH446" s="580"/>
      <c r="AI446" s="580"/>
      <c r="AJ446" s="580"/>
      <c r="AK446" s="580"/>
      <c r="AL446" s="580"/>
      <c r="AM446" s="580"/>
    </row>
    <row r="447" spans="1:32" ht="12.75" customHeight="1">
      <c r="A447" s="876">
        <v>195</v>
      </c>
      <c r="B447" s="841" t="s">
        <v>148</v>
      </c>
      <c r="C447" s="841" t="s">
        <v>156</v>
      </c>
      <c r="D447" s="841">
        <v>2017</v>
      </c>
      <c r="E447" s="841"/>
      <c r="F447" s="918" t="s">
        <v>942</v>
      </c>
      <c r="G447" s="745" t="s">
        <v>943</v>
      </c>
      <c r="H447" s="689" t="s">
        <v>1099</v>
      </c>
      <c r="I447" s="45"/>
      <c r="J447" s="866"/>
      <c r="K447" s="45"/>
      <c r="L447" s="45"/>
      <c r="M447" s="45"/>
      <c r="N447" s="866"/>
      <c r="O447" s="45"/>
      <c r="P447" s="45"/>
      <c r="Q447" s="45"/>
      <c r="R447" s="45"/>
      <c r="S447" s="45"/>
      <c r="T447" s="45"/>
      <c r="U447" s="868"/>
      <c r="V447" s="868"/>
      <c r="W447" s="868"/>
      <c r="X447" s="868"/>
      <c r="Y447" s="45"/>
      <c r="Z447" s="868"/>
      <c r="AA447" s="868"/>
      <c r="AB447" s="868"/>
      <c r="AC447" s="868"/>
      <c r="AD447" s="827"/>
      <c r="AE447" s="580"/>
      <c r="AF447" s="577"/>
    </row>
    <row r="448" spans="1:30" ht="12.75" customHeight="1">
      <c r="A448" s="876">
        <v>198</v>
      </c>
      <c r="B448" s="841" t="s">
        <v>148</v>
      </c>
      <c r="C448" s="841" t="s">
        <v>156</v>
      </c>
      <c r="D448" s="841">
        <v>2017</v>
      </c>
      <c r="E448" s="841"/>
      <c r="F448" s="918" t="s">
        <v>939</v>
      </c>
      <c r="G448" s="745" t="s">
        <v>944</v>
      </c>
      <c r="H448" s="689" t="s">
        <v>1099</v>
      </c>
      <c r="I448" s="45"/>
      <c r="J448" s="45"/>
      <c r="K448" s="866"/>
      <c r="L448" s="868"/>
      <c r="M448" s="868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866"/>
      <c r="Z448" s="45"/>
      <c r="AA448" s="45"/>
      <c r="AB448" s="45"/>
      <c r="AC448" s="45"/>
      <c r="AD448" s="817"/>
    </row>
    <row r="449" spans="1:30" ht="12.75" customHeight="1">
      <c r="A449" s="876">
        <v>199</v>
      </c>
      <c r="B449" s="841" t="s">
        <v>148</v>
      </c>
      <c r="C449" s="841" t="s">
        <v>156</v>
      </c>
      <c r="D449" s="841">
        <v>2017</v>
      </c>
      <c r="E449" s="841"/>
      <c r="F449" s="918" t="s">
        <v>939</v>
      </c>
      <c r="G449" s="745" t="s">
        <v>944</v>
      </c>
      <c r="H449" s="689" t="s">
        <v>1099</v>
      </c>
      <c r="I449" s="45"/>
      <c r="J449" s="45"/>
      <c r="K449" s="45"/>
      <c r="L449" s="866"/>
      <c r="M449" s="866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817"/>
    </row>
    <row r="450" spans="1:30" ht="12.75" customHeight="1">
      <c r="A450" s="876">
        <v>200</v>
      </c>
      <c r="B450" s="841" t="s">
        <v>148</v>
      </c>
      <c r="C450" s="841" t="s">
        <v>156</v>
      </c>
      <c r="D450" s="841">
        <v>2017</v>
      </c>
      <c r="E450" s="841"/>
      <c r="F450" s="918" t="s">
        <v>939</v>
      </c>
      <c r="G450" s="745" t="s">
        <v>945</v>
      </c>
      <c r="H450" s="689" t="s">
        <v>1099</v>
      </c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817"/>
    </row>
    <row r="451" spans="1:30" ht="12.75" customHeight="1">
      <c r="A451" s="845">
        <v>201</v>
      </c>
      <c r="B451" s="841" t="s">
        <v>148</v>
      </c>
      <c r="C451" s="841" t="s">
        <v>156</v>
      </c>
      <c r="D451" s="841">
        <v>2017</v>
      </c>
      <c r="E451" s="841"/>
      <c r="F451" s="918" t="s">
        <v>948</v>
      </c>
      <c r="G451" s="745" t="s">
        <v>949</v>
      </c>
      <c r="H451" s="689" t="s">
        <v>1099</v>
      </c>
      <c r="I451" s="868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817"/>
    </row>
    <row r="452" spans="1:30" ht="12.75" customHeight="1">
      <c r="A452" s="845">
        <v>202</v>
      </c>
      <c r="B452" s="841" t="s">
        <v>148</v>
      </c>
      <c r="C452" s="841" t="s">
        <v>156</v>
      </c>
      <c r="D452" s="841">
        <v>2017</v>
      </c>
      <c r="E452" s="841"/>
      <c r="F452" s="918" t="s">
        <v>950</v>
      </c>
      <c r="G452" s="1145" t="s">
        <v>904</v>
      </c>
      <c r="H452" s="689" t="s">
        <v>1099</v>
      </c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817"/>
    </row>
    <row r="453" spans="1:30" ht="12.75" customHeight="1">
      <c r="A453" s="845">
        <v>203</v>
      </c>
      <c r="B453" s="841" t="s">
        <v>148</v>
      </c>
      <c r="C453" s="841" t="s">
        <v>156</v>
      </c>
      <c r="D453" s="841">
        <v>2017</v>
      </c>
      <c r="E453" s="841"/>
      <c r="F453" s="918" t="s">
        <v>950</v>
      </c>
      <c r="G453" s="1145" t="s">
        <v>951</v>
      </c>
      <c r="H453" s="689" t="s">
        <v>1099</v>
      </c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817"/>
    </row>
    <row r="454" spans="1:30" ht="12.75" customHeight="1">
      <c r="A454" s="845">
        <v>204</v>
      </c>
      <c r="B454" s="841" t="s">
        <v>148</v>
      </c>
      <c r="C454" s="841" t="s">
        <v>156</v>
      </c>
      <c r="D454" s="841">
        <v>2017</v>
      </c>
      <c r="E454" s="841"/>
      <c r="F454" s="918" t="s">
        <v>952</v>
      </c>
      <c r="G454" s="1145" t="s">
        <v>953</v>
      </c>
      <c r="H454" s="689" t="s">
        <v>1099</v>
      </c>
      <c r="I454" s="383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817"/>
    </row>
    <row r="455" spans="1:30" ht="12.75" customHeight="1">
      <c r="A455" s="845">
        <v>205</v>
      </c>
      <c r="B455" s="841" t="s">
        <v>148</v>
      </c>
      <c r="C455" s="841" t="s">
        <v>156</v>
      </c>
      <c r="D455" s="841">
        <v>2017</v>
      </c>
      <c r="E455" s="841"/>
      <c r="F455" s="918" t="s">
        <v>952</v>
      </c>
      <c r="G455" s="1145" t="s">
        <v>953</v>
      </c>
      <c r="H455" s="689" t="s">
        <v>1099</v>
      </c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817"/>
    </row>
    <row r="456" spans="1:30" ht="12.75" customHeight="1">
      <c r="A456" s="845">
        <v>206</v>
      </c>
      <c r="B456" s="841" t="s">
        <v>148</v>
      </c>
      <c r="C456" s="841" t="s">
        <v>156</v>
      </c>
      <c r="D456" s="841">
        <v>2017</v>
      </c>
      <c r="E456" s="841"/>
      <c r="F456" s="918" t="s">
        <v>954</v>
      </c>
      <c r="G456" s="1145" t="s">
        <v>955</v>
      </c>
      <c r="H456" s="689" t="s">
        <v>1099</v>
      </c>
      <c r="I456" s="383"/>
      <c r="J456" s="45"/>
      <c r="K456" s="45"/>
      <c r="L456" s="45"/>
      <c r="M456" s="45"/>
      <c r="N456" s="45"/>
      <c r="O456" s="45"/>
      <c r="P456" s="868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817"/>
    </row>
    <row r="457" spans="1:31" ht="12.75" customHeight="1">
      <c r="A457" s="845">
        <v>210</v>
      </c>
      <c r="B457" s="841" t="s">
        <v>148</v>
      </c>
      <c r="C457" s="841" t="s">
        <v>156</v>
      </c>
      <c r="D457" s="841">
        <v>2017</v>
      </c>
      <c r="E457" s="841"/>
      <c r="F457" s="918" t="s">
        <v>956</v>
      </c>
      <c r="G457" s="1145" t="s">
        <v>957</v>
      </c>
      <c r="H457" s="689" t="s">
        <v>1099</v>
      </c>
      <c r="I457" s="873"/>
      <c r="J457" s="45"/>
      <c r="K457" s="45"/>
      <c r="L457" s="45"/>
      <c r="M457" s="45"/>
      <c r="N457" s="45"/>
      <c r="O457" s="45"/>
      <c r="P457" s="383"/>
      <c r="Q457" s="45"/>
      <c r="R457" s="45"/>
      <c r="S457" s="45"/>
      <c r="T457" s="45"/>
      <c r="U457" s="868"/>
      <c r="V457" s="868"/>
      <c r="W457" s="868"/>
      <c r="X457" s="868"/>
      <c r="Y457" s="45"/>
      <c r="Z457" s="868"/>
      <c r="AA457" s="868"/>
      <c r="AB457" s="868"/>
      <c r="AC457" s="868"/>
      <c r="AD457" s="827"/>
      <c r="AE457" s="580"/>
    </row>
    <row r="458" spans="1:39" s="576" customFormat="1" ht="12.75" customHeight="1">
      <c r="A458" s="845">
        <v>211</v>
      </c>
      <c r="B458" s="841" t="s">
        <v>148</v>
      </c>
      <c r="C458" s="841" t="s">
        <v>156</v>
      </c>
      <c r="D458" s="841">
        <v>2017</v>
      </c>
      <c r="E458" s="841"/>
      <c r="F458" s="918" t="s">
        <v>956</v>
      </c>
      <c r="G458" s="1145" t="s">
        <v>958</v>
      </c>
      <c r="H458" s="689" t="s">
        <v>1099</v>
      </c>
      <c r="I458" s="873"/>
      <c r="J458" s="45"/>
      <c r="K458" s="868"/>
      <c r="L458" s="45"/>
      <c r="M458" s="45"/>
      <c r="N458" s="45"/>
      <c r="O458" s="383"/>
      <c r="P458" s="45"/>
      <c r="Q458" s="383"/>
      <c r="R458" s="383"/>
      <c r="S458" s="383"/>
      <c r="T458" s="383"/>
      <c r="U458" s="45"/>
      <c r="V458" s="45"/>
      <c r="W458" s="45"/>
      <c r="X458" s="45"/>
      <c r="Y458" s="868"/>
      <c r="Z458" s="45"/>
      <c r="AA458" s="45"/>
      <c r="AB458" s="45"/>
      <c r="AC458" s="45"/>
      <c r="AD458" s="817"/>
      <c r="AE458" s="573"/>
      <c r="AF458" s="573"/>
      <c r="AG458" s="581"/>
      <c r="AH458" s="581"/>
      <c r="AI458" s="581"/>
      <c r="AJ458" s="581"/>
      <c r="AK458" s="581"/>
      <c r="AL458" s="581"/>
      <c r="AM458" s="581"/>
    </row>
    <row r="459" spans="1:39" s="603" customFormat="1" ht="12.75" customHeight="1">
      <c r="A459" s="845" t="s">
        <v>959</v>
      </c>
      <c r="B459" s="841" t="s">
        <v>148</v>
      </c>
      <c r="C459" s="841" t="s">
        <v>156</v>
      </c>
      <c r="D459" s="841">
        <v>2017</v>
      </c>
      <c r="E459" s="841"/>
      <c r="F459" s="918" t="s">
        <v>960</v>
      </c>
      <c r="G459" s="1145" t="s">
        <v>961</v>
      </c>
      <c r="H459" s="689" t="s">
        <v>1099</v>
      </c>
      <c r="I459" s="873"/>
      <c r="J459" s="383"/>
      <c r="K459" s="383"/>
      <c r="L459" s="45"/>
      <c r="M459" s="45"/>
      <c r="N459" s="383"/>
      <c r="O459" s="873"/>
      <c r="P459" s="873"/>
      <c r="Q459" s="873"/>
      <c r="R459" s="873"/>
      <c r="S459" s="873"/>
      <c r="T459" s="873"/>
      <c r="U459" s="45"/>
      <c r="V459" s="45"/>
      <c r="W459" s="45"/>
      <c r="X459" s="45"/>
      <c r="Y459" s="383"/>
      <c r="Z459" s="45"/>
      <c r="AA459" s="45"/>
      <c r="AB459" s="45"/>
      <c r="AC459" s="45"/>
      <c r="AD459" s="817"/>
      <c r="AE459" s="573"/>
      <c r="AF459" s="581"/>
      <c r="AG459" s="602"/>
      <c r="AH459" s="602"/>
      <c r="AI459" s="602"/>
      <c r="AJ459" s="602"/>
      <c r="AK459" s="602"/>
      <c r="AL459" s="602"/>
      <c r="AM459" s="602"/>
    </row>
    <row r="460" spans="1:39" s="603" customFormat="1" ht="12.75" customHeight="1">
      <c r="A460" s="845">
        <v>217</v>
      </c>
      <c r="B460" s="841" t="s">
        <v>148</v>
      </c>
      <c r="C460" s="841" t="s">
        <v>156</v>
      </c>
      <c r="D460" s="841">
        <v>2017</v>
      </c>
      <c r="E460" s="841"/>
      <c r="F460" s="918" t="s">
        <v>960</v>
      </c>
      <c r="G460" s="1145" t="s">
        <v>962</v>
      </c>
      <c r="H460" s="689" t="s">
        <v>1099</v>
      </c>
      <c r="I460" s="379"/>
      <c r="J460" s="873"/>
      <c r="K460" s="45"/>
      <c r="L460" s="383"/>
      <c r="M460" s="383"/>
      <c r="N460" s="873"/>
      <c r="O460" s="873"/>
      <c r="P460" s="873"/>
      <c r="Q460" s="873"/>
      <c r="R460" s="873"/>
      <c r="S460" s="873"/>
      <c r="T460" s="873"/>
      <c r="U460" s="383"/>
      <c r="V460" s="383"/>
      <c r="W460" s="383"/>
      <c r="X460" s="383"/>
      <c r="Y460" s="45"/>
      <c r="Z460" s="383"/>
      <c r="AA460" s="383"/>
      <c r="AB460" s="383"/>
      <c r="AC460" s="383"/>
      <c r="AD460" s="828"/>
      <c r="AE460" s="581"/>
      <c r="AF460" s="602"/>
      <c r="AG460" s="602"/>
      <c r="AH460" s="602"/>
      <c r="AI460" s="602"/>
      <c r="AJ460" s="602"/>
      <c r="AK460" s="602"/>
      <c r="AL460" s="602"/>
      <c r="AM460" s="602"/>
    </row>
    <row r="461" spans="1:39" s="603" customFormat="1" ht="12.75" customHeight="1">
      <c r="A461" s="845">
        <v>218</v>
      </c>
      <c r="B461" s="841" t="s">
        <v>148</v>
      </c>
      <c r="C461" s="841" t="s">
        <v>156</v>
      </c>
      <c r="D461" s="841">
        <v>2017</v>
      </c>
      <c r="E461" s="841"/>
      <c r="F461" s="918" t="s">
        <v>960</v>
      </c>
      <c r="G461" s="1145" t="s">
        <v>103</v>
      </c>
      <c r="H461" s="689" t="s">
        <v>1099</v>
      </c>
      <c r="I461" s="257"/>
      <c r="J461" s="873"/>
      <c r="K461" s="383"/>
      <c r="L461" s="45"/>
      <c r="M461" s="45"/>
      <c r="N461" s="873"/>
      <c r="O461" s="873"/>
      <c r="P461" s="873"/>
      <c r="Q461" s="873"/>
      <c r="R461" s="873"/>
      <c r="S461" s="873"/>
      <c r="T461" s="873"/>
      <c r="U461" s="873"/>
      <c r="V461" s="873"/>
      <c r="W461" s="873"/>
      <c r="X461" s="873"/>
      <c r="Y461" s="383"/>
      <c r="Z461" s="873"/>
      <c r="AA461" s="873"/>
      <c r="AB461" s="873"/>
      <c r="AC461" s="873"/>
      <c r="AD461" s="838"/>
      <c r="AE461" s="602"/>
      <c r="AF461" s="602"/>
      <c r="AG461" s="602"/>
      <c r="AH461" s="602"/>
      <c r="AI461" s="602"/>
      <c r="AJ461" s="602"/>
      <c r="AK461" s="602"/>
      <c r="AL461" s="602"/>
      <c r="AM461" s="602"/>
    </row>
    <row r="462" spans="1:39" s="603" customFormat="1" ht="12.75" customHeight="1">
      <c r="A462" s="845">
        <v>219</v>
      </c>
      <c r="B462" s="841" t="s">
        <v>148</v>
      </c>
      <c r="C462" s="841" t="s">
        <v>156</v>
      </c>
      <c r="D462" s="841">
        <v>2017</v>
      </c>
      <c r="E462" s="841"/>
      <c r="F462" s="918" t="s">
        <v>960</v>
      </c>
      <c r="G462" s="1145" t="s">
        <v>963</v>
      </c>
      <c r="H462" s="689" t="s">
        <v>1099</v>
      </c>
      <c r="I462" s="257"/>
      <c r="J462" s="873"/>
      <c r="K462" s="873"/>
      <c r="L462" s="383"/>
      <c r="M462" s="383"/>
      <c r="N462" s="873"/>
      <c r="O462" s="873"/>
      <c r="P462" s="873"/>
      <c r="Q462" s="873"/>
      <c r="R462" s="873"/>
      <c r="S462" s="873"/>
      <c r="T462" s="873"/>
      <c r="U462" s="873"/>
      <c r="V462" s="873"/>
      <c r="W462" s="873"/>
      <c r="X462" s="873"/>
      <c r="Y462" s="873"/>
      <c r="Z462" s="873"/>
      <c r="AA462" s="873"/>
      <c r="AB462" s="873"/>
      <c r="AC462" s="873"/>
      <c r="AD462" s="838"/>
      <c r="AE462" s="602"/>
      <c r="AF462" s="602"/>
      <c r="AG462" s="602"/>
      <c r="AH462" s="602"/>
      <c r="AI462" s="602"/>
      <c r="AJ462" s="602"/>
      <c r="AK462" s="602"/>
      <c r="AL462" s="602"/>
      <c r="AM462" s="602"/>
    </row>
    <row r="463" spans="1:39" s="603" customFormat="1" ht="12.75" customHeight="1">
      <c r="A463" s="884">
        <v>220</v>
      </c>
      <c r="B463" s="847" t="s">
        <v>148</v>
      </c>
      <c r="C463" s="847" t="s">
        <v>156</v>
      </c>
      <c r="D463" s="847">
        <v>2017</v>
      </c>
      <c r="E463" s="847"/>
      <c r="F463" s="933" t="s">
        <v>964</v>
      </c>
      <c r="G463" s="786" t="s">
        <v>965</v>
      </c>
      <c r="H463" s="689" t="s">
        <v>1099</v>
      </c>
      <c r="I463" s="257"/>
      <c r="J463" s="873"/>
      <c r="K463" s="873"/>
      <c r="L463" s="873"/>
      <c r="M463" s="873"/>
      <c r="N463" s="873"/>
      <c r="O463" s="873"/>
      <c r="P463" s="873"/>
      <c r="Q463" s="873"/>
      <c r="R463" s="873"/>
      <c r="S463" s="873"/>
      <c r="T463" s="873"/>
      <c r="U463" s="873"/>
      <c r="V463" s="873"/>
      <c r="W463" s="873"/>
      <c r="X463" s="873"/>
      <c r="Y463" s="873"/>
      <c r="Z463" s="873"/>
      <c r="AA463" s="873"/>
      <c r="AB463" s="873"/>
      <c r="AC463" s="873"/>
      <c r="AD463" s="838"/>
      <c r="AE463" s="602"/>
      <c r="AF463" s="602"/>
      <c r="AG463" s="602"/>
      <c r="AH463" s="602"/>
      <c r="AI463" s="602"/>
      <c r="AJ463" s="602"/>
      <c r="AK463" s="602"/>
      <c r="AL463" s="602"/>
      <c r="AM463" s="602"/>
    </row>
    <row r="464" spans="1:39" s="603" customFormat="1" ht="12.75" customHeight="1">
      <c r="A464" s="845">
        <v>221</v>
      </c>
      <c r="B464" s="841" t="s">
        <v>148</v>
      </c>
      <c r="C464" s="841" t="s">
        <v>156</v>
      </c>
      <c r="D464" s="841">
        <v>2017</v>
      </c>
      <c r="E464" s="841"/>
      <c r="F464" s="918" t="s">
        <v>966</v>
      </c>
      <c r="G464" s="1145" t="s">
        <v>967</v>
      </c>
      <c r="H464" s="689" t="s">
        <v>1099</v>
      </c>
      <c r="I464" s="257"/>
      <c r="J464" s="873"/>
      <c r="K464" s="873"/>
      <c r="L464" s="873"/>
      <c r="M464" s="873"/>
      <c r="N464" s="873"/>
      <c r="O464" s="873"/>
      <c r="P464" s="873"/>
      <c r="Q464" s="873"/>
      <c r="R464" s="873"/>
      <c r="S464" s="873"/>
      <c r="T464" s="873"/>
      <c r="U464" s="873"/>
      <c r="V464" s="873"/>
      <c r="W464" s="873"/>
      <c r="X464" s="873"/>
      <c r="Y464" s="873"/>
      <c r="Z464" s="873"/>
      <c r="AA464" s="873"/>
      <c r="AB464" s="873"/>
      <c r="AC464" s="873"/>
      <c r="AD464" s="838"/>
      <c r="AE464" s="602"/>
      <c r="AF464" s="602"/>
      <c r="AG464" s="602"/>
      <c r="AH464" s="602"/>
      <c r="AI464" s="602"/>
      <c r="AJ464" s="602"/>
      <c r="AK464" s="602"/>
      <c r="AL464" s="602"/>
      <c r="AM464" s="602"/>
    </row>
    <row r="465" spans="1:39" s="603" customFormat="1" ht="12.75" customHeight="1">
      <c r="A465" s="845">
        <v>222</v>
      </c>
      <c r="B465" s="841" t="s">
        <v>148</v>
      </c>
      <c r="C465" s="841" t="s">
        <v>156</v>
      </c>
      <c r="D465" s="841">
        <v>2017</v>
      </c>
      <c r="E465" s="841"/>
      <c r="F465" s="918" t="s">
        <v>966</v>
      </c>
      <c r="G465" s="1145" t="s">
        <v>934</v>
      </c>
      <c r="H465" s="689" t="s">
        <v>1099</v>
      </c>
      <c r="I465" s="262"/>
      <c r="J465" s="873"/>
      <c r="K465" s="873"/>
      <c r="L465" s="873"/>
      <c r="M465" s="873"/>
      <c r="N465" s="873"/>
      <c r="O465" s="873"/>
      <c r="P465" s="330"/>
      <c r="Q465" s="873"/>
      <c r="R465" s="873"/>
      <c r="S465" s="873"/>
      <c r="T465" s="873"/>
      <c r="U465" s="873"/>
      <c r="V465" s="873"/>
      <c r="W465" s="873"/>
      <c r="X465" s="873"/>
      <c r="Y465" s="873"/>
      <c r="Z465" s="873"/>
      <c r="AA465" s="873"/>
      <c r="AB465" s="873"/>
      <c r="AC465" s="873"/>
      <c r="AD465" s="838"/>
      <c r="AE465" s="602"/>
      <c r="AF465" s="602"/>
      <c r="AG465" s="602"/>
      <c r="AH465" s="602"/>
      <c r="AI465" s="602"/>
      <c r="AJ465" s="602"/>
      <c r="AK465" s="602"/>
      <c r="AL465" s="602"/>
      <c r="AM465" s="602"/>
    </row>
    <row r="466" spans="1:32" s="561" customFormat="1" ht="12.75" customHeight="1">
      <c r="A466" s="845">
        <v>223</v>
      </c>
      <c r="B466" s="841" t="s">
        <v>148</v>
      </c>
      <c r="C466" s="841" t="s">
        <v>156</v>
      </c>
      <c r="D466" s="841">
        <v>2017</v>
      </c>
      <c r="E466" s="841"/>
      <c r="F466" s="918" t="s">
        <v>966</v>
      </c>
      <c r="G466" s="1145" t="s">
        <v>968</v>
      </c>
      <c r="H466" s="689" t="s">
        <v>1099</v>
      </c>
      <c r="I466" s="262"/>
      <c r="J466" s="873"/>
      <c r="K466" s="873"/>
      <c r="L466" s="873"/>
      <c r="M466" s="873"/>
      <c r="N466" s="873"/>
      <c r="O466" s="330"/>
      <c r="P466" s="7"/>
      <c r="Q466" s="330"/>
      <c r="R466" s="330"/>
      <c r="S466" s="330"/>
      <c r="T466" s="330"/>
      <c r="U466" s="873"/>
      <c r="V466" s="873"/>
      <c r="W466" s="873"/>
      <c r="X466" s="873"/>
      <c r="Y466" s="873"/>
      <c r="Z466" s="873"/>
      <c r="AA466" s="873"/>
      <c r="AB466" s="873"/>
      <c r="AC466" s="873"/>
      <c r="AD466" s="838"/>
      <c r="AE466" s="602"/>
      <c r="AF466" s="602"/>
    </row>
    <row r="467" spans="1:32" s="534" customFormat="1" ht="12.75" customHeight="1">
      <c r="A467" s="845">
        <v>224</v>
      </c>
      <c r="B467" s="841" t="s">
        <v>148</v>
      </c>
      <c r="C467" s="841" t="s">
        <v>156</v>
      </c>
      <c r="D467" s="841">
        <v>2017</v>
      </c>
      <c r="E467" s="841"/>
      <c r="F467" s="918" t="s">
        <v>969</v>
      </c>
      <c r="G467" s="1145" t="s">
        <v>970</v>
      </c>
      <c r="H467" s="689" t="s">
        <v>1099</v>
      </c>
      <c r="I467" s="262"/>
      <c r="J467" s="378"/>
      <c r="K467" s="873"/>
      <c r="L467" s="873"/>
      <c r="M467" s="873"/>
      <c r="N467" s="330"/>
      <c r="O467" s="7"/>
      <c r="P467" s="7"/>
      <c r="Q467" s="7"/>
      <c r="R467" s="7"/>
      <c r="S467" s="7"/>
      <c r="T467" s="7"/>
      <c r="U467" s="873"/>
      <c r="V467" s="873"/>
      <c r="W467" s="873"/>
      <c r="X467" s="873"/>
      <c r="Y467" s="873"/>
      <c r="Z467" s="873"/>
      <c r="AA467" s="873"/>
      <c r="AB467" s="873"/>
      <c r="AC467" s="873"/>
      <c r="AD467" s="838"/>
      <c r="AE467" s="602"/>
      <c r="AF467" s="561"/>
    </row>
    <row r="468" spans="1:31" s="534" customFormat="1" ht="12.75" customHeight="1">
      <c r="A468" s="845">
        <v>225</v>
      </c>
      <c r="B468" s="841" t="s">
        <v>148</v>
      </c>
      <c r="C468" s="841" t="s">
        <v>156</v>
      </c>
      <c r="D468" s="841">
        <v>2017</v>
      </c>
      <c r="E468" s="841"/>
      <c r="F468" s="918" t="s">
        <v>971</v>
      </c>
      <c r="G468" s="1145" t="s">
        <v>972</v>
      </c>
      <c r="H468" s="689" t="s">
        <v>1099</v>
      </c>
      <c r="I468" s="257"/>
      <c r="J468" s="10"/>
      <c r="K468" s="873"/>
      <c r="L468" s="873"/>
      <c r="M468" s="873"/>
      <c r="N468" s="7"/>
      <c r="O468" s="7"/>
      <c r="P468" s="7"/>
      <c r="Q468" s="7"/>
      <c r="R468" s="7"/>
      <c r="S468" s="7"/>
      <c r="T468" s="7"/>
      <c r="U468" s="330"/>
      <c r="V468" s="330"/>
      <c r="W468" s="330"/>
      <c r="X468" s="330"/>
      <c r="Y468" s="873"/>
      <c r="Z468" s="330"/>
      <c r="AA468" s="330"/>
      <c r="AB468" s="330"/>
      <c r="AC468" s="330"/>
      <c r="AD468" s="860"/>
      <c r="AE468" s="561"/>
    </row>
    <row r="469" spans="1:30" s="534" customFormat="1" ht="12.75" customHeight="1">
      <c r="A469" s="845">
        <v>226</v>
      </c>
      <c r="B469" s="841" t="s">
        <v>148</v>
      </c>
      <c r="C469" s="841" t="s">
        <v>156</v>
      </c>
      <c r="D469" s="841">
        <v>2017</v>
      </c>
      <c r="E469" s="841"/>
      <c r="F469" s="918" t="s">
        <v>971</v>
      </c>
      <c r="G469" s="1145" t="s">
        <v>934</v>
      </c>
      <c r="H469" s="689" t="s">
        <v>1099</v>
      </c>
      <c r="I469" s="257"/>
      <c r="J469" s="10"/>
      <c r="K469" s="330"/>
      <c r="L469" s="873"/>
      <c r="M469" s="873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330"/>
      <c r="Z469" s="7"/>
      <c r="AA469" s="7"/>
      <c r="AB469" s="7"/>
      <c r="AC469" s="7"/>
      <c r="AD469" s="818"/>
    </row>
    <row r="470" spans="1:30" s="534" customFormat="1" ht="12.75" customHeight="1">
      <c r="A470" s="845">
        <v>227</v>
      </c>
      <c r="B470" s="841" t="s">
        <v>148</v>
      </c>
      <c r="C470" s="841" t="s">
        <v>156</v>
      </c>
      <c r="D470" s="841">
        <v>2017</v>
      </c>
      <c r="E470" s="841"/>
      <c r="F470" s="918" t="s">
        <v>971</v>
      </c>
      <c r="G470" s="1145" t="s">
        <v>972</v>
      </c>
      <c r="H470" s="689" t="s">
        <v>1099</v>
      </c>
      <c r="I470" s="262"/>
      <c r="J470" s="10"/>
      <c r="K470" s="7"/>
      <c r="L470" s="330"/>
      <c r="M470" s="330"/>
      <c r="N470" s="7"/>
      <c r="O470" s="7"/>
      <c r="P470" s="28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818"/>
    </row>
    <row r="471" spans="1:32" s="542" customFormat="1" ht="12.75" customHeight="1">
      <c r="A471" s="845">
        <v>228</v>
      </c>
      <c r="B471" s="841" t="s">
        <v>148</v>
      </c>
      <c r="C471" s="841" t="s">
        <v>156</v>
      </c>
      <c r="D471" s="841">
        <v>2017</v>
      </c>
      <c r="E471" s="841"/>
      <c r="F471" s="918" t="s">
        <v>971</v>
      </c>
      <c r="G471" s="1145" t="s">
        <v>973</v>
      </c>
      <c r="H471" s="689" t="s">
        <v>1099</v>
      </c>
      <c r="I471" s="262"/>
      <c r="J471" s="10"/>
      <c r="K471" s="7"/>
      <c r="L471" s="7"/>
      <c r="M471" s="7"/>
      <c r="N471" s="7"/>
      <c r="O471" s="28"/>
      <c r="P471" s="28"/>
      <c r="Q471" s="28"/>
      <c r="R471" s="28"/>
      <c r="S471" s="28"/>
      <c r="T471" s="28"/>
      <c r="U471" s="7"/>
      <c r="V471" s="7"/>
      <c r="W471" s="7"/>
      <c r="X471" s="7"/>
      <c r="Y471" s="7"/>
      <c r="Z471" s="7"/>
      <c r="AA471" s="7"/>
      <c r="AB471" s="7"/>
      <c r="AC471" s="7"/>
      <c r="AD471" s="818"/>
      <c r="AE471" s="534"/>
      <c r="AF471" s="534"/>
    </row>
    <row r="472" spans="1:31" s="542" customFormat="1" ht="12.75" customHeight="1">
      <c r="A472" s="845">
        <v>229</v>
      </c>
      <c r="B472" s="841" t="s">
        <v>148</v>
      </c>
      <c r="C472" s="841" t="s">
        <v>156</v>
      </c>
      <c r="D472" s="841">
        <v>2017</v>
      </c>
      <c r="E472" s="841"/>
      <c r="F472" s="918" t="s">
        <v>974</v>
      </c>
      <c r="G472" s="1145" t="s">
        <v>871</v>
      </c>
      <c r="H472" s="689" t="s">
        <v>1099</v>
      </c>
      <c r="I472" s="257"/>
      <c r="J472" s="16"/>
      <c r="K472" s="7"/>
      <c r="L472" s="7"/>
      <c r="M472" s="7"/>
      <c r="N472" s="28"/>
      <c r="O472" s="28"/>
      <c r="P472" s="28"/>
      <c r="Q472" s="28"/>
      <c r="R472" s="28"/>
      <c r="S472" s="28"/>
      <c r="T472" s="28"/>
      <c r="U472" s="7"/>
      <c r="V472" s="7"/>
      <c r="W472" s="7"/>
      <c r="X472" s="7"/>
      <c r="Y472" s="7"/>
      <c r="Z472" s="7"/>
      <c r="AA472" s="7"/>
      <c r="AB472" s="7"/>
      <c r="AC472" s="7"/>
      <c r="AD472" s="818"/>
      <c r="AE472" s="534"/>
    </row>
    <row r="473" spans="1:30" s="542" customFormat="1" ht="12.75" customHeight="1">
      <c r="A473" s="845">
        <v>230</v>
      </c>
      <c r="B473" s="841" t="s">
        <v>148</v>
      </c>
      <c r="C473" s="841" t="s">
        <v>156</v>
      </c>
      <c r="D473" s="841">
        <v>2017</v>
      </c>
      <c r="E473" s="841"/>
      <c r="F473" s="918" t="s">
        <v>974</v>
      </c>
      <c r="G473" s="1145" t="s">
        <v>975</v>
      </c>
      <c r="H473" s="689" t="s">
        <v>1099</v>
      </c>
      <c r="I473" s="257"/>
      <c r="J473" s="16"/>
      <c r="K473" s="7"/>
      <c r="L473" s="7"/>
      <c r="M473" s="7"/>
      <c r="N473" s="28"/>
      <c r="O473" s="28"/>
      <c r="P473" s="7"/>
      <c r="Q473" s="28"/>
      <c r="R473" s="28"/>
      <c r="S473" s="28"/>
      <c r="T473" s="28"/>
      <c r="U473" s="28"/>
      <c r="V473" s="28"/>
      <c r="W473" s="28"/>
      <c r="X473" s="28"/>
      <c r="Y473" s="7"/>
      <c r="Z473" s="28"/>
      <c r="AA473" s="28"/>
      <c r="AB473" s="28"/>
      <c r="AC473" s="28"/>
      <c r="AD473" s="824"/>
    </row>
    <row r="474" spans="1:32" s="534" customFormat="1" ht="12.75" customHeight="1">
      <c r="A474" s="845">
        <v>231</v>
      </c>
      <c r="B474" s="841" t="s">
        <v>148</v>
      </c>
      <c r="C474" s="841" t="s">
        <v>156</v>
      </c>
      <c r="D474" s="841">
        <v>2017</v>
      </c>
      <c r="E474" s="841"/>
      <c r="F474" s="918" t="s">
        <v>974</v>
      </c>
      <c r="G474" s="1145" t="s">
        <v>975</v>
      </c>
      <c r="H474" s="689" t="s">
        <v>1099</v>
      </c>
      <c r="I474" s="262"/>
      <c r="J474" s="16"/>
      <c r="K474" s="28"/>
      <c r="L474" s="7"/>
      <c r="M474" s="7"/>
      <c r="N474" s="28"/>
      <c r="O474" s="7"/>
      <c r="P474" s="7"/>
      <c r="Q474" s="7"/>
      <c r="R474" s="7"/>
      <c r="S474" s="7"/>
      <c r="T474" s="7"/>
      <c r="U474" s="28"/>
      <c r="V474" s="28"/>
      <c r="W474" s="28"/>
      <c r="X474" s="28"/>
      <c r="Y474" s="28"/>
      <c r="Z474" s="28"/>
      <c r="AA474" s="28"/>
      <c r="AB474" s="28"/>
      <c r="AC474" s="28"/>
      <c r="AD474" s="824"/>
      <c r="AE474" s="542"/>
      <c r="AF474" s="542"/>
    </row>
    <row r="475" spans="1:31" s="534" customFormat="1" ht="12.75" customHeight="1">
      <c r="A475" s="845">
        <v>232</v>
      </c>
      <c r="B475" s="841" t="s">
        <v>148</v>
      </c>
      <c r="C475" s="841" t="s">
        <v>156</v>
      </c>
      <c r="D475" s="841">
        <v>2017</v>
      </c>
      <c r="E475" s="841"/>
      <c r="F475" s="918" t="s">
        <v>974</v>
      </c>
      <c r="G475" s="1145" t="s">
        <v>976</v>
      </c>
      <c r="H475" s="689" t="s">
        <v>1099</v>
      </c>
      <c r="I475" s="262"/>
      <c r="J475" s="10"/>
      <c r="K475" s="28"/>
      <c r="L475" s="28"/>
      <c r="M475" s="28"/>
      <c r="N475" s="7"/>
      <c r="O475" s="7"/>
      <c r="P475" s="28"/>
      <c r="Q475" s="7"/>
      <c r="R475" s="7"/>
      <c r="S475" s="7"/>
      <c r="T475" s="7"/>
      <c r="U475" s="28"/>
      <c r="V475" s="28"/>
      <c r="W475" s="28"/>
      <c r="X475" s="28"/>
      <c r="Y475" s="28"/>
      <c r="Z475" s="28"/>
      <c r="AA475" s="28"/>
      <c r="AB475" s="28"/>
      <c r="AC475" s="28"/>
      <c r="AD475" s="824"/>
      <c r="AE475" s="542"/>
    </row>
    <row r="476" spans="1:32" s="542" customFormat="1" ht="12.75" customHeight="1">
      <c r="A476" s="845">
        <v>233</v>
      </c>
      <c r="B476" s="841" t="s">
        <v>148</v>
      </c>
      <c r="C476" s="841" t="s">
        <v>156</v>
      </c>
      <c r="D476" s="841">
        <v>2017</v>
      </c>
      <c r="E476" s="841"/>
      <c r="F476" s="918" t="s">
        <v>974</v>
      </c>
      <c r="G476" s="1145" t="s">
        <v>977</v>
      </c>
      <c r="H476" s="689" t="s">
        <v>1099</v>
      </c>
      <c r="I476" s="257"/>
      <c r="J476" s="10"/>
      <c r="K476" s="28"/>
      <c r="L476" s="28"/>
      <c r="M476" s="28"/>
      <c r="N476" s="7"/>
      <c r="O476" s="28"/>
      <c r="P476" s="28"/>
      <c r="Q476" s="28"/>
      <c r="R476" s="28"/>
      <c r="S476" s="28"/>
      <c r="T476" s="28"/>
      <c r="U476" s="7"/>
      <c r="V476" s="7"/>
      <c r="W476" s="7"/>
      <c r="X476" s="7"/>
      <c r="Y476" s="28"/>
      <c r="Z476" s="7"/>
      <c r="AA476" s="7"/>
      <c r="AB476" s="7"/>
      <c r="AC476" s="7"/>
      <c r="AD476" s="818"/>
      <c r="AE476" s="534"/>
      <c r="AF476" s="534"/>
    </row>
    <row r="477" spans="1:31" s="542" customFormat="1" ht="12.75" customHeight="1">
      <c r="A477" s="845">
        <v>234</v>
      </c>
      <c r="B477" s="841" t="s">
        <v>148</v>
      </c>
      <c r="C477" s="841" t="s">
        <v>156</v>
      </c>
      <c r="D477" s="841">
        <v>2017</v>
      </c>
      <c r="E477" s="841"/>
      <c r="F477" s="918" t="s">
        <v>978</v>
      </c>
      <c r="G477" s="1145" t="s">
        <v>944</v>
      </c>
      <c r="H477" s="689" t="s">
        <v>1099</v>
      </c>
      <c r="I477" s="257"/>
      <c r="J477" s="16"/>
      <c r="K477" s="7"/>
      <c r="L477" s="28"/>
      <c r="M477" s="28"/>
      <c r="N477" s="28"/>
      <c r="O477" s="28"/>
      <c r="P477" s="7"/>
      <c r="Q477" s="28"/>
      <c r="R477" s="28"/>
      <c r="S477" s="28"/>
      <c r="T477" s="28"/>
      <c r="U477" s="7"/>
      <c r="V477" s="7"/>
      <c r="W477" s="7"/>
      <c r="X477" s="7"/>
      <c r="Y477" s="7"/>
      <c r="Z477" s="7"/>
      <c r="AA477" s="7"/>
      <c r="AB477" s="7"/>
      <c r="AC477" s="7"/>
      <c r="AD477" s="818"/>
      <c r="AE477" s="534"/>
    </row>
    <row r="478" spans="1:32" s="534" customFormat="1" ht="12.75" customHeight="1">
      <c r="A478" s="845">
        <v>235</v>
      </c>
      <c r="B478" s="841" t="s">
        <v>148</v>
      </c>
      <c r="C478" s="841" t="s">
        <v>156</v>
      </c>
      <c r="D478" s="841">
        <v>2017</v>
      </c>
      <c r="E478" s="841"/>
      <c r="F478" s="918" t="s">
        <v>979</v>
      </c>
      <c r="G478" s="1145" t="s">
        <v>980</v>
      </c>
      <c r="H478" s="689" t="s">
        <v>1099</v>
      </c>
      <c r="I478" s="257"/>
      <c r="J478" s="16"/>
      <c r="K478" s="7"/>
      <c r="L478" s="7"/>
      <c r="M478" s="7"/>
      <c r="N478" s="28"/>
      <c r="O478" s="7"/>
      <c r="P478" s="7"/>
      <c r="Q478" s="7"/>
      <c r="R478" s="7"/>
      <c r="S478" s="7"/>
      <c r="T478" s="7"/>
      <c r="U478" s="28"/>
      <c r="V478" s="28"/>
      <c r="W478" s="28"/>
      <c r="X478" s="28"/>
      <c r="Y478" s="7"/>
      <c r="Z478" s="28"/>
      <c r="AA478" s="28"/>
      <c r="AB478" s="28"/>
      <c r="AC478" s="28"/>
      <c r="AD478" s="824"/>
      <c r="AE478" s="542"/>
      <c r="AF478" s="542"/>
    </row>
    <row r="479" spans="1:31" s="534" customFormat="1" ht="12.75" customHeight="1">
      <c r="A479" s="845">
        <v>236</v>
      </c>
      <c r="B479" s="841" t="s">
        <v>148</v>
      </c>
      <c r="C479" s="841" t="s">
        <v>156</v>
      </c>
      <c r="D479" s="841">
        <v>2017</v>
      </c>
      <c r="E479" s="841"/>
      <c r="F479" s="918" t="s">
        <v>981</v>
      </c>
      <c r="G479" s="1145" t="s">
        <v>982</v>
      </c>
      <c r="H479" s="689" t="s">
        <v>1099</v>
      </c>
      <c r="I479" s="257"/>
      <c r="J479" s="10"/>
      <c r="K479" s="28"/>
      <c r="L479" s="7"/>
      <c r="M479" s="7"/>
      <c r="N479" s="7"/>
      <c r="O479" s="7"/>
      <c r="P479" s="28"/>
      <c r="Q479" s="7"/>
      <c r="R479" s="7"/>
      <c r="S479" s="7"/>
      <c r="T479" s="7"/>
      <c r="U479" s="28"/>
      <c r="V479" s="28"/>
      <c r="W479" s="28"/>
      <c r="X479" s="28"/>
      <c r="Y479" s="28"/>
      <c r="Z479" s="28"/>
      <c r="AA479" s="28"/>
      <c r="AB479" s="28"/>
      <c r="AC479" s="28"/>
      <c r="AD479" s="824"/>
      <c r="AE479" s="542"/>
    </row>
    <row r="480" spans="1:32" s="542" customFormat="1" ht="12.75" customHeight="1">
      <c r="A480" s="845">
        <v>237</v>
      </c>
      <c r="B480" s="841" t="s">
        <v>148</v>
      </c>
      <c r="C480" s="841" t="s">
        <v>156</v>
      </c>
      <c r="D480" s="841">
        <v>2017</v>
      </c>
      <c r="E480" s="841"/>
      <c r="F480" s="918" t="s">
        <v>981</v>
      </c>
      <c r="G480" s="1145" t="s">
        <v>983</v>
      </c>
      <c r="H480" s="689" t="s">
        <v>1099</v>
      </c>
      <c r="I480" s="257"/>
      <c r="J480" s="10"/>
      <c r="K480" s="28"/>
      <c r="L480" s="28"/>
      <c r="M480" s="28"/>
      <c r="N480" s="7"/>
      <c r="O480" s="28"/>
      <c r="P480" s="28"/>
      <c r="Q480" s="28"/>
      <c r="R480" s="28"/>
      <c r="S480" s="28"/>
      <c r="T480" s="28"/>
      <c r="U480" s="7"/>
      <c r="V480" s="7"/>
      <c r="W480" s="7"/>
      <c r="X480" s="7"/>
      <c r="Y480" s="28"/>
      <c r="Z480" s="7"/>
      <c r="AA480" s="7"/>
      <c r="AB480" s="7"/>
      <c r="AC480" s="7"/>
      <c r="AD480" s="818"/>
      <c r="AE480" s="534"/>
      <c r="AF480" s="534"/>
    </row>
    <row r="481" spans="1:31" s="542" customFormat="1" ht="12.75" customHeight="1">
      <c r="A481" s="845">
        <v>238</v>
      </c>
      <c r="B481" s="841" t="s">
        <v>148</v>
      </c>
      <c r="C481" s="841" t="s">
        <v>156</v>
      </c>
      <c r="D481" s="841">
        <v>2017</v>
      </c>
      <c r="E481" s="841"/>
      <c r="F481" s="918" t="s">
        <v>984</v>
      </c>
      <c r="G481" s="1145" t="s">
        <v>985</v>
      </c>
      <c r="H481" s="689" t="s">
        <v>1099</v>
      </c>
      <c r="I481" s="262"/>
      <c r="J481" s="16"/>
      <c r="K481" s="7"/>
      <c r="L481" s="28"/>
      <c r="M481" s="28"/>
      <c r="N481" s="28"/>
      <c r="O481" s="28"/>
      <c r="P481" s="7"/>
      <c r="Q481" s="28"/>
      <c r="R481" s="28"/>
      <c r="S481" s="28"/>
      <c r="T481" s="28"/>
      <c r="U481" s="7"/>
      <c r="V481" s="7"/>
      <c r="W481" s="7"/>
      <c r="X481" s="7"/>
      <c r="Y481" s="7"/>
      <c r="Z481" s="7"/>
      <c r="AA481" s="7"/>
      <c r="AB481" s="7"/>
      <c r="AC481" s="7"/>
      <c r="AD481" s="818"/>
      <c r="AE481" s="534"/>
    </row>
    <row r="482" spans="1:32" s="534" customFormat="1" ht="12.75" customHeight="1">
      <c r="A482" s="845">
        <v>239</v>
      </c>
      <c r="B482" s="841" t="s">
        <v>148</v>
      </c>
      <c r="C482" s="841" t="s">
        <v>156</v>
      </c>
      <c r="D482" s="841">
        <v>2017</v>
      </c>
      <c r="E482" s="841"/>
      <c r="F482" s="918" t="s">
        <v>974</v>
      </c>
      <c r="G482" s="1145" t="s">
        <v>996</v>
      </c>
      <c r="H482" s="689" t="s">
        <v>1099</v>
      </c>
      <c r="I482" s="262"/>
      <c r="J482" s="16"/>
      <c r="K482" s="7"/>
      <c r="L482" s="7"/>
      <c r="M482" s="7"/>
      <c r="N482" s="28"/>
      <c r="O482" s="7"/>
      <c r="P482" s="7"/>
      <c r="Q482" s="7"/>
      <c r="R482" s="7"/>
      <c r="S482" s="7"/>
      <c r="T482" s="7"/>
      <c r="U482" s="28"/>
      <c r="V482" s="28"/>
      <c r="W482" s="28"/>
      <c r="X482" s="28"/>
      <c r="Y482" s="7"/>
      <c r="Z482" s="28"/>
      <c r="AA482" s="28"/>
      <c r="AB482" s="28"/>
      <c r="AC482" s="28"/>
      <c r="AD482" s="824"/>
      <c r="AE482" s="542"/>
      <c r="AF482" s="542"/>
    </row>
    <row r="483" spans="1:30" s="534" customFormat="1" ht="12.75" customHeight="1">
      <c r="A483" s="845">
        <v>241</v>
      </c>
      <c r="B483" s="841" t="s">
        <v>148</v>
      </c>
      <c r="C483" s="841" t="s">
        <v>156</v>
      </c>
      <c r="D483" s="841">
        <v>2017</v>
      </c>
      <c r="E483" s="841"/>
      <c r="F483" s="918" t="s">
        <v>974</v>
      </c>
      <c r="G483" s="1145" t="s">
        <v>986</v>
      </c>
      <c r="H483" s="689" t="s">
        <v>1099</v>
      </c>
      <c r="I483" s="257"/>
      <c r="J483" s="10"/>
      <c r="K483" s="28"/>
      <c r="L483" s="28"/>
      <c r="M483" s="28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28"/>
      <c r="Z483" s="7"/>
      <c r="AA483" s="7"/>
      <c r="AB483" s="7"/>
      <c r="AC483" s="7"/>
      <c r="AD483" s="818"/>
    </row>
    <row r="484" spans="1:30" s="534" customFormat="1" ht="12.75" customHeight="1">
      <c r="A484" s="845">
        <v>242</v>
      </c>
      <c r="B484" s="841" t="s">
        <v>148</v>
      </c>
      <c r="C484" s="841" t="s">
        <v>156</v>
      </c>
      <c r="D484" s="841">
        <v>2017</v>
      </c>
      <c r="E484" s="841"/>
      <c r="F484" s="918" t="s">
        <v>987</v>
      </c>
      <c r="G484" s="1145" t="s">
        <v>988</v>
      </c>
      <c r="H484" s="689" t="s">
        <v>1099</v>
      </c>
      <c r="I484" s="257"/>
      <c r="J484" s="10"/>
      <c r="K484" s="7"/>
      <c r="L484" s="28"/>
      <c r="M484" s="28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818"/>
    </row>
    <row r="485" spans="1:30" s="534" customFormat="1" ht="12.75" customHeight="1">
      <c r="A485" s="845">
        <v>243</v>
      </c>
      <c r="B485" s="841" t="s">
        <v>148</v>
      </c>
      <c r="C485" s="841" t="s">
        <v>156</v>
      </c>
      <c r="D485" s="841">
        <v>2017</v>
      </c>
      <c r="E485" s="841"/>
      <c r="F485" s="918" t="s">
        <v>984</v>
      </c>
      <c r="G485" s="1145" t="s">
        <v>989</v>
      </c>
      <c r="H485" s="689" t="s">
        <v>1099</v>
      </c>
      <c r="I485" s="257"/>
      <c r="J485" s="10"/>
      <c r="K485" s="7"/>
      <c r="L485" s="7"/>
      <c r="M485" s="7"/>
      <c r="N485" s="7"/>
      <c r="O485" s="7"/>
      <c r="P485" s="28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818"/>
    </row>
    <row r="486" spans="1:32" s="542" customFormat="1" ht="12.75" customHeight="1">
      <c r="A486" s="845">
        <v>244</v>
      </c>
      <c r="B486" s="841" t="s">
        <v>148</v>
      </c>
      <c r="C486" s="841" t="s">
        <v>156</v>
      </c>
      <c r="D486" s="841">
        <v>2017</v>
      </c>
      <c r="E486" s="841"/>
      <c r="F486" s="918" t="s">
        <v>990</v>
      </c>
      <c r="G486" s="1145" t="s">
        <v>991</v>
      </c>
      <c r="H486" s="689" t="s">
        <v>1099</v>
      </c>
      <c r="I486" s="257"/>
      <c r="J486" s="10"/>
      <c r="K486" s="7"/>
      <c r="L486" s="7"/>
      <c r="M486" s="7"/>
      <c r="N486" s="7"/>
      <c r="O486" s="28"/>
      <c r="P486" s="28"/>
      <c r="Q486" s="28"/>
      <c r="R486" s="28"/>
      <c r="S486" s="28"/>
      <c r="T486" s="28"/>
      <c r="U486" s="7"/>
      <c r="V486" s="7"/>
      <c r="W486" s="7"/>
      <c r="X486" s="7"/>
      <c r="Y486" s="7"/>
      <c r="Z486" s="7"/>
      <c r="AA486" s="7"/>
      <c r="AB486" s="7"/>
      <c r="AC486" s="7"/>
      <c r="AD486" s="818"/>
      <c r="AE486" s="534"/>
      <c r="AF486" s="534"/>
    </row>
    <row r="487" spans="1:32" s="534" customFormat="1" ht="12.75" customHeight="1">
      <c r="A487" s="845">
        <v>255</v>
      </c>
      <c r="B487" s="841" t="s">
        <v>148</v>
      </c>
      <c r="C487" s="841" t="s">
        <v>156</v>
      </c>
      <c r="D487" s="841">
        <v>2017</v>
      </c>
      <c r="E487" s="841"/>
      <c r="F487" s="918" t="s">
        <v>990</v>
      </c>
      <c r="G487" s="1145" t="s">
        <v>815</v>
      </c>
      <c r="H487" s="689" t="s">
        <v>1099</v>
      </c>
      <c r="I487" s="257"/>
      <c r="J487" s="16"/>
      <c r="K487" s="28"/>
      <c r="L487" s="7"/>
      <c r="M487" s="7"/>
      <c r="N487" s="28"/>
      <c r="O487" s="7"/>
      <c r="P487" s="7"/>
      <c r="Q487" s="7"/>
      <c r="R487" s="7"/>
      <c r="S487" s="7"/>
      <c r="T487" s="7"/>
      <c r="U487" s="28"/>
      <c r="V487" s="28"/>
      <c r="W487" s="28"/>
      <c r="X487" s="28"/>
      <c r="Y487" s="28"/>
      <c r="Z487" s="28"/>
      <c r="AA487" s="28"/>
      <c r="AB487" s="28"/>
      <c r="AC487" s="28"/>
      <c r="AD487" s="824"/>
      <c r="AE487" s="542"/>
      <c r="AF487" s="542"/>
    </row>
    <row r="488" spans="1:31" s="534" customFormat="1" ht="12.75" customHeight="1">
      <c r="A488" s="845">
        <v>256</v>
      </c>
      <c r="B488" s="841" t="s">
        <v>148</v>
      </c>
      <c r="C488" s="841" t="s">
        <v>156</v>
      </c>
      <c r="D488" s="841">
        <v>2017</v>
      </c>
      <c r="E488" s="841"/>
      <c r="F488" s="918" t="s">
        <v>990</v>
      </c>
      <c r="G488" s="1145" t="s">
        <v>992</v>
      </c>
      <c r="H488" s="689" t="s">
        <v>1099</v>
      </c>
      <c r="I488" s="257"/>
      <c r="J488" s="10"/>
      <c r="K488" s="28"/>
      <c r="L488" s="28"/>
      <c r="M488" s="28"/>
      <c r="N488" s="7"/>
      <c r="O488" s="7"/>
      <c r="P488" s="7"/>
      <c r="Q488" s="7"/>
      <c r="R488" s="7"/>
      <c r="S488" s="7"/>
      <c r="T488" s="7"/>
      <c r="U488" s="28"/>
      <c r="V488" s="28"/>
      <c r="W488" s="28"/>
      <c r="X488" s="28"/>
      <c r="Y488" s="28"/>
      <c r="Z488" s="28"/>
      <c r="AA488" s="28"/>
      <c r="AB488" s="28"/>
      <c r="AC488" s="28"/>
      <c r="AD488" s="824"/>
      <c r="AE488" s="542"/>
    </row>
    <row r="489" spans="1:30" s="534" customFormat="1" ht="12.75" customHeight="1">
      <c r="A489" s="845">
        <v>257</v>
      </c>
      <c r="B489" s="841" t="s">
        <v>148</v>
      </c>
      <c r="C489" s="841" t="s">
        <v>156</v>
      </c>
      <c r="D489" s="841">
        <v>2017</v>
      </c>
      <c r="E489" s="841"/>
      <c r="F489" s="918" t="s">
        <v>990</v>
      </c>
      <c r="G489" s="1145" t="s">
        <v>993</v>
      </c>
      <c r="H489" s="689" t="s">
        <v>1099</v>
      </c>
      <c r="I489" s="257"/>
      <c r="J489" s="10"/>
      <c r="K489" s="28"/>
      <c r="L489" s="28"/>
      <c r="M489" s="28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28"/>
      <c r="Z489" s="7"/>
      <c r="AA489" s="7"/>
      <c r="AB489" s="7"/>
      <c r="AC489" s="7"/>
      <c r="AD489" s="818"/>
    </row>
    <row r="490" spans="1:30" s="534" customFormat="1" ht="12.75" customHeight="1">
      <c r="A490" s="845">
        <v>260</v>
      </c>
      <c r="B490" s="841" t="s">
        <v>148</v>
      </c>
      <c r="C490" s="841" t="s">
        <v>156</v>
      </c>
      <c r="D490" s="841">
        <v>2017</v>
      </c>
      <c r="E490" s="841"/>
      <c r="F490" s="918" t="s">
        <v>990</v>
      </c>
      <c r="G490" s="1145" t="s">
        <v>994</v>
      </c>
      <c r="H490" s="689" t="s">
        <v>1099</v>
      </c>
      <c r="I490" s="257"/>
      <c r="J490" s="10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818"/>
    </row>
    <row r="491" spans="1:30" s="534" customFormat="1" ht="12.75" customHeight="1">
      <c r="A491" s="845">
        <v>261</v>
      </c>
      <c r="B491" s="841" t="s">
        <v>148</v>
      </c>
      <c r="C491" s="841" t="s">
        <v>156</v>
      </c>
      <c r="D491" s="841">
        <v>2017</v>
      </c>
      <c r="E491" s="841"/>
      <c r="F491" s="918" t="s">
        <v>990</v>
      </c>
      <c r="G491" s="1145" t="s">
        <v>995</v>
      </c>
      <c r="H491" s="689" t="s">
        <v>1099</v>
      </c>
      <c r="I491" s="262"/>
      <c r="J491" s="10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818"/>
    </row>
    <row r="492" spans="1:30" s="534" customFormat="1" ht="12.75" customHeight="1">
      <c r="A492" s="845"/>
      <c r="B492" s="855"/>
      <c r="C492" s="876"/>
      <c r="D492" s="855"/>
      <c r="E492" s="841"/>
      <c r="F492" s="918"/>
      <c r="G492" s="745"/>
      <c r="H492" s="654"/>
      <c r="I492" s="257"/>
      <c r="J492" s="10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818"/>
    </row>
    <row r="493" spans="1:30" s="534" customFormat="1" ht="12.75" customHeight="1">
      <c r="A493" s="847">
        <v>262</v>
      </c>
      <c r="B493" s="847" t="s">
        <v>148</v>
      </c>
      <c r="C493" s="847" t="s">
        <v>156</v>
      </c>
      <c r="D493" s="846">
        <v>2017</v>
      </c>
      <c r="E493" s="846"/>
      <c r="F493" s="933" t="s">
        <v>998</v>
      </c>
      <c r="G493" s="780" t="s">
        <v>999</v>
      </c>
      <c r="H493" s="689" t="s">
        <v>1099</v>
      </c>
      <c r="I493" s="262"/>
      <c r="J493" s="10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818"/>
    </row>
    <row r="494" spans="1:30" s="534" customFormat="1" ht="12.75" customHeight="1">
      <c r="A494" s="848">
        <v>263</v>
      </c>
      <c r="B494" s="841" t="s">
        <v>148</v>
      </c>
      <c r="C494" s="841" t="s">
        <v>156</v>
      </c>
      <c r="D494" s="841">
        <v>2017</v>
      </c>
      <c r="E494" s="841"/>
      <c r="F494" s="918" t="s">
        <v>1000</v>
      </c>
      <c r="G494" s="1146" t="s">
        <v>1001</v>
      </c>
      <c r="H494" s="689" t="s">
        <v>1099</v>
      </c>
      <c r="I494" s="262"/>
      <c r="J494" s="10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818"/>
    </row>
    <row r="495" spans="1:30" s="534" customFormat="1" ht="12.75" customHeight="1">
      <c r="A495" s="848">
        <v>264</v>
      </c>
      <c r="B495" s="841" t="s">
        <v>148</v>
      </c>
      <c r="C495" s="841" t="s">
        <v>156</v>
      </c>
      <c r="D495" s="841">
        <v>2017</v>
      </c>
      <c r="E495" s="841"/>
      <c r="F495" s="918" t="s">
        <v>1002</v>
      </c>
      <c r="G495" s="1146" t="s">
        <v>1003</v>
      </c>
      <c r="H495" s="689" t="s">
        <v>1099</v>
      </c>
      <c r="I495" s="262"/>
      <c r="J495" s="10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818"/>
    </row>
    <row r="496" spans="1:30" s="534" customFormat="1" ht="12.75" customHeight="1">
      <c r="A496" s="848">
        <v>265</v>
      </c>
      <c r="B496" s="841" t="s">
        <v>148</v>
      </c>
      <c r="C496" s="841" t="s">
        <v>156</v>
      </c>
      <c r="D496" s="841">
        <v>2017</v>
      </c>
      <c r="E496" s="841"/>
      <c r="F496" s="918" t="s">
        <v>1002</v>
      </c>
      <c r="G496" s="1146" t="s">
        <v>1004</v>
      </c>
      <c r="H496" s="689" t="s">
        <v>1099</v>
      </c>
      <c r="I496" s="257"/>
      <c r="J496" s="10"/>
      <c r="K496" s="7"/>
      <c r="L496" s="7"/>
      <c r="M496" s="7"/>
      <c r="N496" s="7"/>
      <c r="O496" s="7"/>
      <c r="P496" s="28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818"/>
    </row>
    <row r="497" spans="1:32" s="542" customFormat="1" ht="12.75" customHeight="1">
      <c r="A497" s="848">
        <v>266</v>
      </c>
      <c r="B497" s="841" t="s">
        <v>148</v>
      </c>
      <c r="C497" s="841" t="s">
        <v>156</v>
      </c>
      <c r="D497" s="841">
        <v>2017</v>
      </c>
      <c r="E497" s="841"/>
      <c r="F497" s="918" t="s">
        <v>1002</v>
      </c>
      <c r="G497" s="1146" t="s">
        <v>1005</v>
      </c>
      <c r="H497" s="689" t="s">
        <v>1099</v>
      </c>
      <c r="I497" s="257"/>
      <c r="J497" s="10"/>
      <c r="K497" s="7"/>
      <c r="L497" s="7"/>
      <c r="M497" s="7"/>
      <c r="N497" s="7"/>
      <c r="O497" s="28"/>
      <c r="P497" s="7"/>
      <c r="Q497" s="28"/>
      <c r="R497" s="28"/>
      <c r="S497" s="28"/>
      <c r="T497" s="28"/>
      <c r="U497" s="7"/>
      <c r="V497" s="7"/>
      <c r="W497" s="7"/>
      <c r="X497" s="7"/>
      <c r="Y497" s="7"/>
      <c r="Z497" s="7"/>
      <c r="AA497" s="7"/>
      <c r="AB497" s="7"/>
      <c r="AC497" s="7"/>
      <c r="AD497" s="818"/>
      <c r="AE497" s="534"/>
      <c r="AF497" s="534"/>
    </row>
    <row r="498" spans="1:32" s="534" customFormat="1" ht="12.75" customHeight="1">
      <c r="A498" s="848">
        <v>267</v>
      </c>
      <c r="B498" s="841" t="s">
        <v>148</v>
      </c>
      <c r="C498" s="841" t="s">
        <v>156</v>
      </c>
      <c r="D498" s="841">
        <v>2017</v>
      </c>
      <c r="E498" s="841"/>
      <c r="F498" s="918" t="s">
        <v>1006</v>
      </c>
      <c r="G498" s="1146" t="s">
        <v>1007</v>
      </c>
      <c r="H498" s="689" t="s">
        <v>1099</v>
      </c>
      <c r="I498" s="257"/>
      <c r="J498" s="16"/>
      <c r="K498" s="7"/>
      <c r="L498" s="7"/>
      <c r="M498" s="7"/>
      <c r="N498" s="28"/>
      <c r="O498" s="7"/>
      <c r="P498" s="28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818"/>
      <c r="AF498" s="542"/>
    </row>
    <row r="499" spans="1:32" s="542" customFormat="1" ht="12.75" customHeight="1">
      <c r="A499" s="848">
        <v>268</v>
      </c>
      <c r="B499" s="841" t="s">
        <v>148</v>
      </c>
      <c r="C499" s="841" t="s">
        <v>156</v>
      </c>
      <c r="D499" s="841">
        <v>2017</v>
      </c>
      <c r="E499" s="841"/>
      <c r="F499" s="918" t="s">
        <v>1006</v>
      </c>
      <c r="G499" s="1146" t="s">
        <v>1008</v>
      </c>
      <c r="H499" s="689" t="s">
        <v>1099</v>
      </c>
      <c r="I499" s="257"/>
      <c r="J499" s="10"/>
      <c r="K499" s="7"/>
      <c r="L499" s="7"/>
      <c r="M499" s="7"/>
      <c r="N499" s="7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7"/>
      <c r="Z499" s="28"/>
      <c r="AA499" s="28"/>
      <c r="AB499" s="28"/>
      <c r="AC499" s="28"/>
      <c r="AD499" s="824"/>
      <c r="AF499" s="534"/>
    </row>
    <row r="500" spans="1:31" s="542" customFormat="1" ht="12.75" customHeight="1">
      <c r="A500" s="848">
        <v>269</v>
      </c>
      <c r="B500" s="841" t="s">
        <v>148</v>
      </c>
      <c r="C500" s="841" t="s">
        <v>156</v>
      </c>
      <c r="D500" s="841">
        <v>2017</v>
      </c>
      <c r="E500" s="841"/>
      <c r="F500" s="918" t="s">
        <v>1006</v>
      </c>
      <c r="G500" s="1146" t="s">
        <v>1009</v>
      </c>
      <c r="H500" s="689" t="s">
        <v>1099</v>
      </c>
      <c r="I500" s="257"/>
      <c r="J500" s="16"/>
      <c r="K500" s="28"/>
      <c r="L500" s="7"/>
      <c r="M500" s="7"/>
      <c r="N500" s="28"/>
      <c r="O500" s="28"/>
      <c r="P500" s="28"/>
      <c r="Q500" s="28"/>
      <c r="R500" s="28"/>
      <c r="S500" s="28"/>
      <c r="T500" s="28"/>
      <c r="U500" s="7"/>
      <c r="V500" s="7"/>
      <c r="W500" s="7"/>
      <c r="X500" s="7"/>
      <c r="Y500" s="28"/>
      <c r="Z500" s="7"/>
      <c r="AA500" s="7"/>
      <c r="AB500" s="7"/>
      <c r="AC500" s="7"/>
      <c r="AD500" s="818"/>
      <c r="AE500" s="534"/>
    </row>
    <row r="501" spans="1:30" s="542" customFormat="1" ht="12.75" customHeight="1">
      <c r="A501" s="840">
        <v>270</v>
      </c>
      <c r="B501" s="841" t="s">
        <v>148</v>
      </c>
      <c r="C501" s="841" t="s">
        <v>156</v>
      </c>
      <c r="D501" s="841">
        <v>2017</v>
      </c>
      <c r="E501" s="841"/>
      <c r="F501" s="918" t="s">
        <v>1010</v>
      </c>
      <c r="G501" s="708" t="s">
        <v>1011</v>
      </c>
      <c r="H501" s="689" t="s">
        <v>1099</v>
      </c>
      <c r="I501" s="257"/>
      <c r="J501" s="16"/>
      <c r="K501" s="7"/>
      <c r="L501" s="28"/>
      <c r="M501" s="28"/>
      <c r="N501" s="28"/>
      <c r="O501" s="28"/>
      <c r="P501" s="7"/>
      <c r="Q501" s="28"/>
      <c r="R501" s="28"/>
      <c r="S501" s="28"/>
      <c r="T501" s="28"/>
      <c r="U501" s="28"/>
      <c r="V501" s="28"/>
      <c r="W501" s="28"/>
      <c r="X501" s="28"/>
      <c r="Y501" s="7"/>
      <c r="Z501" s="28"/>
      <c r="AA501" s="28"/>
      <c r="AB501" s="28"/>
      <c r="AC501" s="28"/>
      <c r="AD501" s="824"/>
    </row>
    <row r="502" spans="1:32" s="534" customFormat="1" ht="12.75" customHeight="1">
      <c r="A502" s="840">
        <v>271</v>
      </c>
      <c r="B502" s="841" t="s">
        <v>148</v>
      </c>
      <c r="C502" s="841" t="s">
        <v>156</v>
      </c>
      <c r="D502" s="841">
        <v>2017</v>
      </c>
      <c r="E502" s="841"/>
      <c r="F502" s="918" t="s">
        <v>1010</v>
      </c>
      <c r="G502" s="708" t="s">
        <v>1012</v>
      </c>
      <c r="H502" s="689" t="s">
        <v>1099</v>
      </c>
      <c r="I502" s="257"/>
      <c r="J502" s="16"/>
      <c r="K502" s="28"/>
      <c r="L502" s="7"/>
      <c r="M502" s="7"/>
      <c r="N502" s="28"/>
      <c r="O502" s="7"/>
      <c r="P502" s="7"/>
      <c r="Q502" s="7"/>
      <c r="R502" s="7"/>
      <c r="S502" s="7"/>
      <c r="T502" s="7"/>
      <c r="U502" s="28"/>
      <c r="V502" s="28"/>
      <c r="W502" s="28"/>
      <c r="X502" s="28"/>
      <c r="Y502" s="28"/>
      <c r="Z502" s="28"/>
      <c r="AA502" s="28"/>
      <c r="AB502" s="28"/>
      <c r="AC502" s="28"/>
      <c r="AD502" s="824"/>
      <c r="AE502" s="542"/>
      <c r="AF502" s="542"/>
    </row>
    <row r="503" spans="1:31" s="534" customFormat="1" ht="12.75" customHeight="1">
      <c r="A503" s="840">
        <v>272</v>
      </c>
      <c r="B503" s="841" t="s">
        <v>148</v>
      </c>
      <c r="C503" s="841" t="s">
        <v>156</v>
      </c>
      <c r="D503" s="841">
        <v>2017</v>
      </c>
      <c r="E503" s="841"/>
      <c r="F503" s="918" t="s">
        <v>1006</v>
      </c>
      <c r="G503" s="708" t="s">
        <v>1013</v>
      </c>
      <c r="H503" s="689" t="s">
        <v>1099</v>
      </c>
      <c r="I503" s="257"/>
      <c r="J503" s="10"/>
      <c r="K503" s="28"/>
      <c r="L503" s="28"/>
      <c r="M503" s="28"/>
      <c r="N503" s="7"/>
      <c r="O503" s="7"/>
      <c r="P503" s="7"/>
      <c r="Q503" s="7"/>
      <c r="R503" s="7"/>
      <c r="S503" s="7"/>
      <c r="T503" s="7"/>
      <c r="U503" s="28"/>
      <c r="V503" s="28"/>
      <c r="W503" s="28"/>
      <c r="X503" s="28"/>
      <c r="Y503" s="28"/>
      <c r="Z503" s="28"/>
      <c r="AA503" s="28"/>
      <c r="AB503" s="28"/>
      <c r="AC503" s="28"/>
      <c r="AD503" s="824"/>
      <c r="AE503" s="542"/>
    </row>
    <row r="504" spans="1:30" s="534" customFormat="1" ht="12.75" customHeight="1">
      <c r="A504" s="840">
        <v>273</v>
      </c>
      <c r="B504" s="841" t="s">
        <v>148</v>
      </c>
      <c r="C504" s="841" t="s">
        <v>156</v>
      </c>
      <c r="D504" s="841">
        <v>2017</v>
      </c>
      <c r="E504" s="841"/>
      <c r="F504" s="918" t="s">
        <v>1010</v>
      </c>
      <c r="G504" s="708" t="s">
        <v>1014</v>
      </c>
      <c r="H504" s="689" t="s">
        <v>1099</v>
      </c>
      <c r="I504" s="257"/>
      <c r="J504" s="10"/>
      <c r="K504" s="28"/>
      <c r="L504" s="28"/>
      <c r="M504" s="28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28"/>
      <c r="Z504" s="7"/>
      <c r="AA504" s="7"/>
      <c r="AB504" s="7"/>
      <c r="AC504" s="7"/>
      <c r="AD504" s="818"/>
    </row>
    <row r="505" spans="1:30" s="534" customFormat="1" ht="12.75" customHeight="1">
      <c r="A505" s="848">
        <v>274</v>
      </c>
      <c r="B505" s="841" t="s">
        <v>148</v>
      </c>
      <c r="C505" s="841" t="s">
        <v>156</v>
      </c>
      <c r="D505" s="841">
        <v>2017</v>
      </c>
      <c r="E505" s="841"/>
      <c r="F505" s="918" t="s">
        <v>1010</v>
      </c>
      <c r="G505" s="1146" t="s">
        <v>1015</v>
      </c>
      <c r="H505" s="689" t="s">
        <v>1099</v>
      </c>
      <c r="I505" s="257"/>
      <c r="J505" s="10"/>
      <c r="K505" s="7"/>
      <c r="L505" s="28"/>
      <c r="M505" s="28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818"/>
    </row>
    <row r="506" spans="1:30" s="534" customFormat="1" ht="12.75" customHeight="1">
      <c r="A506" s="840" t="s">
        <v>1016</v>
      </c>
      <c r="B506" s="841" t="s">
        <v>148</v>
      </c>
      <c r="C506" s="841" t="s">
        <v>156</v>
      </c>
      <c r="D506" s="841">
        <v>2017</v>
      </c>
      <c r="E506" s="841"/>
      <c r="F506" s="918" t="s">
        <v>1017</v>
      </c>
      <c r="G506" s="708" t="s">
        <v>1018</v>
      </c>
      <c r="H506" s="689" t="s">
        <v>1099</v>
      </c>
      <c r="I506" s="257"/>
      <c r="J506" s="10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818"/>
    </row>
    <row r="507" spans="1:30" s="534" customFormat="1" ht="12.75" customHeight="1">
      <c r="A507" s="840">
        <v>277</v>
      </c>
      <c r="B507" s="841" t="s">
        <v>148</v>
      </c>
      <c r="C507" s="841" t="s">
        <v>156</v>
      </c>
      <c r="D507" s="841">
        <v>2017</v>
      </c>
      <c r="E507" s="841"/>
      <c r="F507" s="918" t="s">
        <v>1019</v>
      </c>
      <c r="G507" s="708" t="s">
        <v>1020</v>
      </c>
      <c r="H507" s="689" t="s">
        <v>1099</v>
      </c>
      <c r="I507" s="257"/>
      <c r="J507" s="10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818"/>
    </row>
    <row r="508" spans="1:30" s="534" customFormat="1" ht="12.75" customHeight="1">
      <c r="A508" s="840">
        <v>278</v>
      </c>
      <c r="B508" s="841" t="s">
        <v>148</v>
      </c>
      <c r="C508" s="841" t="s">
        <v>156</v>
      </c>
      <c r="D508" s="841">
        <v>2017</v>
      </c>
      <c r="E508" s="841"/>
      <c r="F508" s="918" t="s">
        <v>1021</v>
      </c>
      <c r="G508" s="708" t="s">
        <v>1022</v>
      </c>
      <c r="H508" s="689" t="s">
        <v>1099</v>
      </c>
      <c r="I508" s="257"/>
      <c r="J508" s="10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818"/>
    </row>
    <row r="509" spans="1:30" s="534" customFormat="1" ht="12.75" customHeight="1">
      <c r="A509" s="840">
        <v>279</v>
      </c>
      <c r="B509" s="841" t="s">
        <v>148</v>
      </c>
      <c r="C509" s="841" t="s">
        <v>156</v>
      </c>
      <c r="D509" s="841">
        <v>2017</v>
      </c>
      <c r="E509" s="841"/>
      <c r="F509" s="918" t="s">
        <v>1021</v>
      </c>
      <c r="G509" s="708" t="s">
        <v>1023</v>
      </c>
      <c r="H509" s="689" t="s">
        <v>1099</v>
      </c>
      <c r="I509" s="257"/>
      <c r="J509" s="10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818"/>
    </row>
    <row r="510" spans="1:30" s="534" customFormat="1" ht="12.75" customHeight="1">
      <c r="A510" s="840">
        <v>280</v>
      </c>
      <c r="B510" s="841" t="s">
        <v>148</v>
      </c>
      <c r="C510" s="841" t="s">
        <v>156</v>
      </c>
      <c r="D510" s="841">
        <v>2017</v>
      </c>
      <c r="E510" s="841"/>
      <c r="F510" s="918" t="s">
        <v>1021</v>
      </c>
      <c r="G510" s="708" t="s">
        <v>1024</v>
      </c>
      <c r="H510" s="689" t="s">
        <v>1099</v>
      </c>
      <c r="I510" s="257"/>
      <c r="J510" s="10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818"/>
    </row>
    <row r="511" spans="1:30" s="534" customFormat="1" ht="12.75" customHeight="1">
      <c r="A511" s="840">
        <v>281</v>
      </c>
      <c r="B511" s="841" t="s">
        <v>148</v>
      </c>
      <c r="C511" s="841" t="s">
        <v>156</v>
      </c>
      <c r="D511" s="841">
        <v>2017</v>
      </c>
      <c r="E511" s="841"/>
      <c r="F511" s="918" t="s">
        <v>1021</v>
      </c>
      <c r="G511" s="708" t="s">
        <v>1025</v>
      </c>
      <c r="H511" s="689" t="s">
        <v>1099</v>
      </c>
      <c r="I511" s="257"/>
      <c r="J511" s="10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818"/>
    </row>
    <row r="512" spans="1:30" s="534" customFormat="1" ht="12.75" customHeight="1">
      <c r="A512" s="840">
        <v>282</v>
      </c>
      <c r="B512" s="841" t="s">
        <v>148</v>
      </c>
      <c r="C512" s="841" t="s">
        <v>156</v>
      </c>
      <c r="D512" s="841">
        <v>2017</v>
      </c>
      <c r="E512" s="841"/>
      <c r="F512" s="918" t="s">
        <v>1026</v>
      </c>
      <c r="G512" s="708" t="s">
        <v>1027</v>
      </c>
      <c r="H512" s="689" t="s">
        <v>1099</v>
      </c>
      <c r="I512" s="257"/>
      <c r="J512" s="10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818"/>
    </row>
    <row r="513" spans="1:30" s="534" customFormat="1" ht="12.75" customHeight="1">
      <c r="A513" s="847">
        <v>283</v>
      </c>
      <c r="B513" s="847" t="s">
        <v>148</v>
      </c>
      <c r="C513" s="847" t="s">
        <v>156</v>
      </c>
      <c r="D513" s="846">
        <v>2017</v>
      </c>
      <c r="E513" s="846"/>
      <c r="F513" s="933" t="s">
        <v>1026</v>
      </c>
      <c r="G513" s="780" t="s">
        <v>1028</v>
      </c>
      <c r="H513" s="689" t="s">
        <v>1099</v>
      </c>
      <c r="I513" s="262"/>
      <c r="J513" s="10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818"/>
    </row>
    <row r="514" spans="1:30" s="534" customFormat="1" ht="12.75" customHeight="1">
      <c r="A514" s="840">
        <v>284</v>
      </c>
      <c r="B514" s="841" t="s">
        <v>148</v>
      </c>
      <c r="C514" s="841" t="s">
        <v>156</v>
      </c>
      <c r="D514" s="841">
        <v>2017</v>
      </c>
      <c r="E514" s="841"/>
      <c r="F514" s="918" t="s">
        <v>1026</v>
      </c>
      <c r="G514" s="708" t="s">
        <v>1029</v>
      </c>
      <c r="H514" s="689" t="s">
        <v>1099</v>
      </c>
      <c r="I514" s="257"/>
      <c r="J514" s="10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818"/>
    </row>
    <row r="515" spans="1:30" s="534" customFormat="1" ht="12.75" customHeight="1">
      <c r="A515" s="840">
        <v>285</v>
      </c>
      <c r="B515" s="841" t="s">
        <v>148</v>
      </c>
      <c r="C515" s="841" t="s">
        <v>156</v>
      </c>
      <c r="D515" s="841">
        <v>2017</v>
      </c>
      <c r="E515" s="841"/>
      <c r="F515" s="918" t="s">
        <v>1019</v>
      </c>
      <c r="G515" s="708" t="s">
        <v>1030</v>
      </c>
      <c r="H515" s="689" t="s">
        <v>1099</v>
      </c>
      <c r="I515" s="257"/>
      <c r="J515" s="10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818"/>
    </row>
    <row r="516" spans="1:30" s="534" customFormat="1" ht="12.75" customHeight="1">
      <c r="A516" s="840">
        <v>286</v>
      </c>
      <c r="B516" s="841" t="s">
        <v>148</v>
      </c>
      <c r="C516" s="841" t="s">
        <v>156</v>
      </c>
      <c r="D516" s="841">
        <v>2017</v>
      </c>
      <c r="E516" s="841"/>
      <c r="F516" s="918" t="s">
        <v>1031</v>
      </c>
      <c r="G516" s="708" t="s">
        <v>791</v>
      </c>
      <c r="H516" s="689" t="s">
        <v>1099</v>
      </c>
      <c r="I516" s="257"/>
      <c r="J516" s="10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818"/>
    </row>
    <row r="517" spans="1:30" s="534" customFormat="1" ht="12.75" customHeight="1">
      <c r="A517" s="840">
        <v>287</v>
      </c>
      <c r="B517" s="841" t="s">
        <v>148</v>
      </c>
      <c r="C517" s="841" t="s">
        <v>156</v>
      </c>
      <c r="D517" s="841">
        <v>2017</v>
      </c>
      <c r="E517" s="841"/>
      <c r="F517" s="918" t="s">
        <v>1032</v>
      </c>
      <c r="G517" s="708" t="s">
        <v>1033</v>
      </c>
      <c r="H517" s="689" t="s">
        <v>1099</v>
      </c>
      <c r="I517" s="257"/>
      <c r="J517" s="10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818"/>
    </row>
    <row r="518" spans="1:30" s="534" customFormat="1" ht="12.75" customHeight="1">
      <c r="A518" s="840">
        <v>288</v>
      </c>
      <c r="B518" s="841" t="s">
        <v>148</v>
      </c>
      <c r="C518" s="841" t="s">
        <v>156</v>
      </c>
      <c r="D518" s="841">
        <v>2017</v>
      </c>
      <c r="E518" s="841"/>
      <c r="F518" s="918" t="s">
        <v>1032</v>
      </c>
      <c r="G518" s="708" t="s">
        <v>1033</v>
      </c>
      <c r="H518" s="689" t="s">
        <v>1099</v>
      </c>
      <c r="I518" s="257"/>
      <c r="J518" s="10"/>
      <c r="K518" s="7"/>
      <c r="L518" s="7"/>
      <c r="M518" s="7"/>
      <c r="N518" s="7"/>
      <c r="O518" s="7"/>
      <c r="P518" s="28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818"/>
    </row>
    <row r="519" spans="1:32" s="542" customFormat="1" ht="12.75" customHeight="1">
      <c r="A519" s="840">
        <v>289</v>
      </c>
      <c r="B519" s="841" t="s">
        <v>148</v>
      </c>
      <c r="C519" s="841" t="s">
        <v>156</v>
      </c>
      <c r="D519" s="841">
        <v>2017</v>
      </c>
      <c r="E519" s="841"/>
      <c r="F519" s="918" t="s">
        <v>1032</v>
      </c>
      <c r="G519" s="708" t="s">
        <v>1034</v>
      </c>
      <c r="H519" s="689" t="s">
        <v>1099</v>
      </c>
      <c r="I519" s="257"/>
      <c r="J519" s="10"/>
      <c r="K519" s="7"/>
      <c r="L519" s="7"/>
      <c r="M519" s="7"/>
      <c r="N519" s="7"/>
      <c r="O519" s="28"/>
      <c r="P519" s="7"/>
      <c r="Q519" s="28"/>
      <c r="R519" s="28"/>
      <c r="S519" s="28"/>
      <c r="T519" s="28"/>
      <c r="U519" s="7"/>
      <c r="V519" s="7"/>
      <c r="W519" s="7"/>
      <c r="X519" s="7"/>
      <c r="Y519" s="7"/>
      <c r="Z519" s="7"/>
      <c r="AA519" s="7"/>
      <c r="AB519" s="7"/>
      <c r="AC519" s="7"/>
      <c r="AD519" s="818"/>
      <c r="AE519" s="534"/>
      <c r="AF519" s="534"/>
    </row>
    <row r="520" spans="1:32" s="534" customFormat="1" ht="12.75" customHeight="1">
      <c r="A520" s="840">
        <v>290</v>
      </c>
      <c r="B520" s="841" t="s">
        <v>148</v>
      </c>
      <c r="C520" s="841" t="s">
        <v>156</v>
      </c>
      <c r="D520" s="841">
        <v>2017</v>
      </c>
      <c r="E520" s="841"/>
      <c r="F520" s="918" t="s">
        <v>1032</v>
      </c>
      <c r="G520" s="708" t="s">
        <v>1035</v>
      </c>
      <c r="H520" s="689" t="s">
        <v>1099</v>
      </c>
      <c r="I520" s="257"/>
      <c r="J520" s="16"/>
      <c r="K520" s="7"/>
      <c r="L520" s="7"/>
      <c r="M520" s="7"/>
      <c r="N520" s="28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818"/>
      <c r="AF520" s="542"/>
    </row>
    <row r="521" spans="1:31" s="534" customFormat="1" ht="12.75" customHeight="1">
      <c r="A521" s="840">
        <v>291</v>
      </c>
      <c r="B521" s="841" t="s">
        <v>148</v>
      </c>
      <c r="C521" s="841" t="s">
        <v>156</v>
      </c>
      <c r="D521" s="841">
        <v>2017</v>
      </c>
      <c r="E521" s="841"/>
      <c r="F521" s="918" t="s">
        <v>1032</v>
      </c>
      <c r="G521" s="708" t="s">
        <v>1036</v>
      </c>
      <c r="H521" s="689" t="s">
        <v>1099</v>
      </c>
      <c r="I521" s="257"/>
      <c r="J521" s="10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28"/>
      <c r="V521" s="28"/>
      <c r="W521" s="28"/>
      <c r="X521" s="28"/>
      <c r="Y521" s="7"/>
      <c r="Z521" s="28"/>
      <c r="AA521" s="28"/>
      <c r="AB521" s="28"/>
      <c r="AC521" s="28"/>
      <c r="AD521" s="824"/>
      <c r="AE521" s="542"/>
    </row>
    <row r="522" spans="1:30" s="534" customFormat="1" ht="12.75" customHeight="1">
      <c r="A522" s="840">
        <v>292</v>
      </c>
      <c r="B522" s="841" t="s">
        <v>148</v>
      </c>
      <c r="C522" s="841" t="s">
        <v>156</v>
      </c>
      <c r="D522" s="841">
        <v>2017</v>
      </c>
      <c r="E522" s="841"/>
      <c r="F522" s="918" t="s">
        <v>1032</v>
      </c>
      <c r="G522" s="708" t="s">
        <v>1037</v>
      </c>
      <c r="H522" s="689" t="s">
        <v>1099</v>
      </c>
      <c r="I522" s="257"/>
      <c r="J522" s="10"/>
      <c r="K522" s="28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28"/>
      <c r="Z522" s="7"/>
      <c r="AA522" s="7"/>
      <c r="AB522" s="7"/>
      <c r="AC522" s="7"/>
      <c r="AD522" s="818"/>
    </row>
    <row r="523" spans="1:30" s="534" customFormat="1" ht="12.75" customHeight="1">
      <c r="A523" s="840">
        <v>293</v>
      </c>
      <c r="B523" s="841" t="s">
        <v>148</v>
      </c>
      <c r="C523" s="841" t="s">
        <v>156</v>
      </c>
      <c r="D523" s="841">
        <v>2017</v>
      </c>
      <c r="E523" s="841"/>
      <c r="F523" s="918" t="s">
        <v>1031</v>
      </c>
      <c r="G523" s="708" t="s">
        <v>853</v>
      </c>
      <c r="H523" s="689" t="s">
        <v>1099</v>
      </c>
      <c r="I523" s="262"/>
      <c r="J523" s="10"/>
      <c r="K523" s="7"/>
      <c r="L523" s="28"/>
      <c r="M523" s="28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818"/>
    </row>
    <row r="524" spans="1:30" s="534" customFormat="1" ht="12.75" customHeight="1">
      <c r="A524" s="840">
        <v>294</v>
      </c>
      <c r="B524" s="841" t="s">
        <v>148</v>
      </c>
      <c r="C524" s="841" t="s">
        <v>156</v>
      </c>
      <c r="D524" s="841">
        <v>2017</v>
      </c>
      <c r="E524" s="841"/>
      <c r="F524" s="918" t="s">
        <v>1021</v>
      </c>
      <c r="G524" s="708" t="s">
        <v>1038</v>
      </c>
      <c r="H524" s="689" t="s">
        <v>1099</v>
      </c>
      <c r="I524" s="262"/>
      <c r="J524" s="10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818"/>
    </row>
    <row r="525" spans="1:30" s="534" customFormat="1" ht="12.75" customHeight="1">
      <c r="A525" s="840">
        <v>295</v>
      </c>
      <c r="B525" s="841" t="s">
        <v>148</v>
      </c>
      <c r="C525" s="841" t="s">
        <v>156</v>
      </c>
      <c r="D525" s="841">
        <v>2017</v>
      </c>
      <c r="E525" s="841"/>
      <c r="F525" s="918" t="s">
        <v>1031</v>
      </c>
      <c r="G525" s="708" t="s">
        <v>1039</v>
      </c>
      <c r="H525" s="689" t="s">
        <v>1099</v>
      </c>
      <c r="I525" s="257"/>
      <c r="J525" s="10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818"/>
    </row>
    <row r="526" spans="1:30" s="534" customFormat="1" ht="12.75" customHeight="1">
      <c r="A526" s="840">
        <v>296</v>
      </c>
      <c r="B526" s="841" t="s">
        <v>148</v>
      </c>
      <c r="C526" s="841" t="s">
        <v>156</v>
      </c>
      <c r="D526" s="841">
        <v>2017</v>
      </c>
      <c r="E526" s="841"/>
      <c r="F526" s="918" t="s">
        <v>1031</v>
      </c>
      <c r="G526" s="708" t="s">
        <v>1040</v>
      </c>
      <c r="H526" s="689" t="s">
        <v>1099</v>
      </c>
      <c r="I526" s="257"/>
      <c r="J526" s="10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818"/>
    </row>
    <row r="527" spans="1:30" s="534" customFormat="1" ht="12.75" customHeight="1">
      <c r="A527" s="840">
        <v>297</v>
      </c>
      <c r="B527" s="841" t="s">
        <v>148</v>
      </c>
      <c r="C527" s="841" t="s">
        <v>156</v>
      </c>
      <c r="D527" s="841">
        <v>2017</v>
      </c>
      <c r="E527" s="841"/>
      <c r="F527" s="918" t="s">
        <v>1031</v>
      </c>
      <c r="G527" s="708" t="s">
        <v>1041</v>
      </c>
      <c r="H527" s="689" t="s">
        <v>1099</v>
      </c>
      <c r="I527" s="257"/>
      <c r="J527" s="10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818"/>
    </row>
    <row r="528" spans="1:30" s="534" customFormat="1" ht="12.75" customHeight="1">
      <c r="A528" s="840">
        <v>298</v>
      </c>
      <c r="B528" s="841" t="s">
        <v>148</v>
      </c>
      <c r="C528" s="841" t="s">
        <v>156</v>
      </c>
      <c r="D528" s="841">
        <v>2017</v>
      </c>
      <c r="E528" s="841"/>
      <c r="F528" s="918" t="s">
        <v>1031</v>
      </c>
      <c r="G528" s="708" t="s">
        <v>1042</v>
      </c>
      <c r="H528" s="689" t="s">
        <v>1099</v>
      </c>
      <c r="I528" s="257"/>
      <c r="J528" s="10"/>
      <c r="K528" s="7"/>
      <c r="L528" s="7"/>
      <c r="M528" s="7"/>
      <c r="N528" s="7"/>
      <c r="O528" s="7"/>
      <c r="P528" s="28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818"/>
    </row>
    <row r="529" spans="1:32" s="542" customFormat="1" ht="12.75" customHeight="1">
      <c r="A529" s="840">
        <v>299</v>
      </c>
      <c r="B529" s="841" t="s">
        <v>148</v>
      </c>
      <c r="C529" s="841" t="s">
        <v>156</v>
      </c>
      <c r="D529" s="841">
        <v>2017</v>
      </c>
      <c r="E529" s="841"/>
      <c r="F529" s="918" t="s">
        <v>1031</v>
      </c>
      <c r="G529" s="708" t="s">
        <v>1043</v>
      </c>
      <c r="H529" s="689" t="s">
        <v>1099</v>
      </c>
      <c r="I529" s="257"/>
      <c r="J529" s="10"/>
      <c r="K529" s="7"/>
      <c r="L529" s="7"/>
      <c r="M529" s="7"/>
      <c r="N529" s="7"/>
      <c r="O529" s="28"/>
      <c r="P529" s="28"/>
      <c r="Q529" s="28"/>
      <c r="R529" s="28"/>
      <c r="S529" s="28"/>
      <c r="T529" s="28"/>
      <c r="U529" s="7"/>
      <c r="V529" s="7"/>
      <c r="W529" s="7"/>
      <c r="X529" s="7"/>
      <c r="Y529" s="7"/>
      <c r="Z529" s="7"/>
      <c r="AA529" s="7"/>
      <c r="AB529" s="7"/>
      <c r="AC529" s="7"/>
      <c r="AD529" s="818"/>
      <c r="AE529" s="534"/>
      <c r="AF529" s="534"/>
    </row>
    <row r="530" spans="1:31" s="542" customFormat="1" ht="12.75" customHeight="1">
      <c r="A530" s="840">
        <v>300</v>
      </c>
      <c r="B530" s="841" t="s">
        <v>148</v>
      </c>
      <c r="C530" s="841" t="s">
        <v>156</v>
      </c>
      <c r="D530" s="841">
        <v>2017</v>
      </c>
      <c r="E530" s="841"/>
      <c r="F530" s="918" t="s">
        <v>1031</v>
      </c>
      <c r="G530" s="708" t="s">
        <v>1044</v>
      </c>
      <c r="H530" s="689" t="s">
        <v>1099</v>
      </c>
      <c r="I530" s="257"/>
      <c r="J530" s="16"/>
      <c r="K530" s="7"/>
      <c r="L530" s="7"/>
      <c r="M530" s="7"/>
      <c r="N530" s="28"/>
      <c r="O530" s="28"/>
      <c r="P530" s="7"/>
      <c r="Q530" s="28"/>
      <c r="R530" s="28"/>
      <c r="S530" s="28"/>
      <c r="T530" s="28"/>
      <c r="U530" s="7"/>
      <c r="V530" s="7"/>
      <c r="W530" s="7"/>
      <c r="X530" s="7"/>
      <c r="Y530" s="7"/>
      <c r="Z530" s="7"/>
      <c r="AA530" s="7"/>
      <c r="AB530" s="7"/>
      <c r="AC530" s="7"/>
      <c r="AD530" s="818"/>
      <c r="AE530" s="534"/>
    </row>
    <row r="531" spans="1:32" s="534" customFormat="1" ht="12.75" customHeight="1">
      <c r="A531" s="840">
        <v>301</v>
      </c>
      <c r="B531" s="841" t="s">
        <v>148</v>
      </c>
      <c r="C531" s="841" t="s">
        <v>156</v>
      </c>
      <c r="D531" s="841">
        <v>2017</v>
      </c>
      <c r="E531" s="841"/>
      <c r="F531" s="918" t="s">
        <v>1031</v>
      </c>
      <c r="G531" s="708" t="s">
        <v>1045</v>
      </c>
      <c r="H531" s="689" t="s">
        <v>1099</v>
      </c>
      <c r="I531" s="257"/>
      <c r="J531" s="16"/>
      <c r="K531" s="7"/>
      <c r="L531" s="7"/>
      <c r="M531" s="7"/>
      <c r="N531" s="28"/>
      <c r="O531" s="7"/>
      <c r="P531" s="7"/>
      <c r="Q531" s="7"/>
      <c r="R531" s="7"/>
      <c r="S531" s="7"/>
      <c r="T531" s="7"/>
      <c r="U531" s="28"/>
      <c r="V531" s="28"/>
      <c r="W531" s="28"/>
      <c r="X531" s="28"/>
      <c r="Y531" s="7"/>
      <c r="Z531" s="28"/>
      <c r="AA531" s="28"/>
      <c r="AB531" s="28"/>
      <c r="AC531" s="28"/>
      <c r="AD531" s="824"/>
      <c r="AE531" s="542"/>
      <c r="AF531" s="542"/>
    </row>
    <row r="532" spans="1:31" s="534" customFormat="1" ht="12.75" customHeight="1">
      <c r="A532" s="840">
        <v>302</v>
      </c>
      <c r="B532" s="841" t="s">
        <v>148</v>
      </c>
      <c r="C532" s="841" t="s">
        <v>156</v>
      </c>
      <c r="D532" s="841">
        <v>2017</v>
      </c>
      <c r="E532" s="841"/>
      <c r="F532" s="918" t="s">
        <v>1031</v>
      </c>
      <c r="G532" s="708" t="s">
        <v>1046</v>
      </c>
      <c r="H532" s="689" t="s">
        <v>1099</v>
      </c>
      <c r="I532" s="257"/>
      <c r="J532" s="10"/>
      <c r="K532" s="28"/>
      <c r="L532" s="7"/>
      <c r="M532" s="7"/>
      <c r="N532" s="7"/>
      <c r="O532" s="7"/>
      <c r="P532" s="7"/>
      <c r="Q532" s="7"/>
      <c r="R532" s="7"/>
      <c r="S532" s="7"/>
      <c r="T532" s="7"/>
      <c r="U532" s="28"/>
      <c r="V532" s="28"/>
      <c r="W532" s="28"/>
      <c r="X532" s="28"/>
      <c r="Y532" s="28"/>
      <c r="Z532" s="28"/>
      <c r="AA532" s="28"/>
      <c r="AB532" s="28"/>
      <c r="AC532" s="28"/>
      <c r="AD532" s="824"/>
      <c r="AE532" s="542"/>
    </row>
    <row r="533" spans="1:30" s="534" customFormat="1" ht="12.75" customHeight="1">
      <c r="A533" s="840">
        <v>303</v>
      </c>
      <c r="B533" s="841" t="s">
        <v>148</v>
      </c>
      <c r="C533" s="841" t="s">
        <v>156</v>
      </c>
      <c r="D533" s="841">
        <v>2017</v>
      </c>
      <c r="E533" s="841"/>
      <c r="F533" s="918" t="s">
        <v>1047</v>
      </c>
      <c r="G533" s="708" t="s">
        <v>1048</v>
      </c>
      <c r="H533" s="689" t="s">
        <v>1099</v>
      </c>
      <c r="I533" s="398"/>
      <c r="J533" s="10"/>
      <c r="K533" s="28"/>
      <c r="L533" s="28"/>
      <c r="M533" s="28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28"/>
      <c r="Z533" s="7"/>
      <c r="AA533" s="7"/>
      <c r="AB533" s="7"/>
      <c r="AC533" s="7"/>
      <c r="AD533" s="818"/>
    </row>
    <row r="534" spans="1:30" s="534" customFormat="1" ht="12.75" customHeight="1">
      <c r="A534" s="840">
        <v>304</v>
      </c>
      <c r="B534" s="841" t="s">
        <v>148</v>
      </c>
      <c r="C534" s="841" t="s">
        <v>156</v>
      </c>
      <c r="D534" s="841">
        <v>2017</v>
      </c>
      <c r="E534" s="841"/>
      <c r="F534" s="918" t="s">
        <v>1049</v>
      </c>
      <c r="G534" s="708" t="s">
        <v>1050</v>
      </c>
      <c r="H534" s="689" t="s">
        <v>1099</v>
      </c>
      <c r="I534" s="401"/>
      <c r="J534" s="10"/>
      <c r="K534" s="7"/>
      <c r="L534" s="28"/>
      <c r="M534" s="28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818"/>
    </row>
    <row r="535" spans="1:30" s="534" customFormat="1" ht="12.75" customHeight="1">
      <c r="A535" s="840">
        <v>305</v>
      </c>
      <c r="B535" s="841" t="s">
        <v>148</v>
      </c>
      <c r="C535" s="841" t="s">
        <v>156</v>
      </c>
      <c r="D535" s="841">
        <v>2017</v>
      </c>
      <c r="E535" s="841"/>
      <c r="F535" s="918" t="s">
        <v>1049</v>
      </c>
      <c r="G535" s="708" t="s">
        <v>1051</v>
      </c>
      <c r="H535" s="689" t="s">
        <v>1099</v>
      </c>
      <c r="I535" s="262"/>
      <c r="J535" s="10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818"/>
    </row>
    <row r="536" spans="1:30" s="534" customFormat="1" ht="12.75" customHeight="1">
      <c r="A536" s="840">
        <v>306</v>
      </c>
      <c r="B536" s="841" t="s">
        <v>148</v>
      </c>
      <c r="C536" s="841" t="s">
        <v>156</v>
      </c>
      <c r="D536" s="841">
        <v>2017</v>
      </c>
      <c r="E536" s="841"/>
      <c r="F536" s="918" t="s">
        <v>1052</v>
      </c>
      <c r="G536" s="708" t="s">
        <v>1053</v>
      </c>
      <c r="H536" s="689" t="s">
        <v>1099</v>
      </c>
      <c r="I536" s="257"/>
      <c r="J536" s="10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818"/>
    </row>
    <row r="537" spans="1:30" s="534" customFormat="1" ht="12.75" customHeight="1">
      <c r="A537" s="840">
        <v>307</v>
      </c>
      <c r="B537" s="841" t="s">
        <v>148</v>
      </c>
      <c r="C537" s="841" t="s">
        <v>156</v>
      </c>
      <c r="D537" s="841">
        <v>2017</v>
      </c>
      <c r="E537" s="841"/>
      <c r="F537" s="918" t="s">
        <v>1052</v>
      </c>
      <c r="G537" s="708" t="s">
        <v>1053</v>
      </c>
      <c r="H537" s="689" t="s">
        <v>1099</v>
      </c>
      <c r="I537" s="424"/>
      <c r="J537" s="10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818"/>
    </row>
    <row r="538" spans="1:30" s="534" customFormat="1" ht="12.75" customHeight="1">
      <c r="A538" s="840">
        <v>308</v>
      </c>
      <c r="B538" s="841" t="s">
        <v>148</v>
      </c>
      <c r="C538" s="841" t="s">
        <v>156</v>
      </c>
      <c r="D538" s="841">
        <v>2017</v>
      </c>
      <c r="E538" s="841"/>
      <c r="F538" s="918" t="s">
        <v>1054</v>
      </c>
      <c r="G538" s="708" t="s">
        <v>1053</v>
      </c>
      <c r="H538" s="689" t="s">
        <v>1099</v>
      </c>
      <c r="I538" s="262"/>
      <c r="J538" s="10"/>
      <c r="K538" s="7"/>
      <c r="L538" s="7"/>
      <c r="M538" s="7"/>
      <c r="N538" s="7"/>
      <c r="O538" s="7"/>
      <c r="P538" s="39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818"/>
    </row>
    <row r="539" spans="1:32" s="565" customFormat="1" ht="12.75" customHeight="1">
      <c r="A539" s="840">
        <v>309</v>
      </c>
      <c r="B539" s="841" t="s">
        <v>148</v>
      </c>
      <c r="C539" s="841" t="s">
        <v>156</v>
      </c>
      <c r="D539" s="841">
        <v>2017</v>
      </c>
      <c r="E539" s="841"/>
      <c r="F539" s="918" t="s">
        <v>1031</v>
      </c>
      <c r="G539" s="708" t="s">
        <v>1055</v>
      </c>
      <c r="H539" s="689" t="s">
        <v>1099</v>
      </c>
      <c r="I539" s="257"/>
      <c r="J539" s="10"/>
      <c r="K539" s="7"/>
      <c r="L539" s="7"/>
      <c r="M539" s="7"/>
      <c r="N539" s="7"/>
      <c r="O539" s="397"/>
      <c r="P539" s="400"/>
      <c r="Q539" s="397"/>
      <c r="R539" s="397"/>
      <c r="S539" s="397"/>
      <c r="T539" s="397"/>
      <c r="U539" s="7"/>
      <c r="V539" s="7"/>
      <c r="W539" s="7"/>
      <c r="X539" s="7"/>
      <c r="Y539" s="7"/>
      <c r="Z539" s="7"/>
      <c r="AA539" s="7"/>
      <c r="AB539" s="7"/>
      <c r="AC539" s="7"/>
      <c r="AD539" s="818"/>
      <c r="AE539" s="534"/>
      <c r="AF539" s="534"/>
    </row>
    <row r="540" spans="1:32" s="599" customFormat="1" ht="12.75" customHeight="1">
      <c r="A540" s="840">
        <v>310</v>
      </c>
      <c r="B540" s="841" t="s">
        <v>148</v>
      </c>
      <c r="C540" s="841" t="s">
        <v>156</v>
      </c>
      <c r="D540" s="841">
        <v>2017</v>
      </c>
      <c r="E540" s="841"/>
      <c r="F540" s="918" t="s">
        <v>1021</v>
      </c>
      <c r="G540" s="708" t="s">
        <v>1055</v>
      </c>
      <c r="H540" s="689" t="s">
        <v>1099</v>
      </c>
      <c r="I540" s="257"/>
      <c r="J540" s="399"/>
      <c r="K540" s="7"/>
      <c r="L540" s="7"/>
      <c r="M540" s="7"/>
      <c r="N540" s="397"/>
      <c r="O540" s="400"/>
      <c r="P540" s="28"/>
      <c r="Q540" s="400"/>
      <c r="R540" s="400"/>
      <c r="S540" s="400"/>
      <c r="T540" s="400"/>
      <c r="U540" s="7"/>
      <c r="V540" s="7"/>
      <c r="W540" s="7"/>
      <c r="X540" s="7"/>
      <c r="Y540" s="7"/>
      <c r="Z540" s="7"/>
      <c r="AA540" s="7"/>
      <c r="AB540" s="7"/>
      <c r="AC540" s="7"/>
      <c r="AD540" s="818"/>
      <c r="AE540" s="534"/>
      <c r="AF540" s="565"/>
    </row>
    <row r="541" spans="1:32" s="599" customFormat="1" ht="12.75" customHeight="1">
      <c r="A541" s="840"/>
      <c r="B541" s="841"/>
      <c r="C541" s="841"/>
      <c r="D541" s="841"/>
      <c r="E541" s="841"/>
      <c r="F541" s="918"/>
      <c r="G541" s="708"/>
      <c r="H541" s="963"/>
      <c r="I541" s="257"/>
      <c r="J541" s="399"/>
      <c r="K541" s="7"/>
      <c r="L541" s="7"/>
      <c r="M541" s="7"/>
      <c r="N541" s="397"/>
      <c r="O541" s="400"/>
      <c r="P541" s="28"/>
      <c r="Q541" s="400"/>
      <c r="R541" s="400"/>
      <c r="S541" s="400"/>
      <c r="T541" s="400"/>
      <c r="U541" s="7"/>
      <c r="V541" s="7"/>
      <c r="W541" s="7"/>
      <c r="X541" s="7"/>
      <c r="Y541" s="7"/>
      <c r="Z541" s="7"/>
      <c r="AA541" s="7"/>
      <c r="AB541" s="7"/>
      <c r="AC541" s="7"/>
      <c r="AD541" s="818"/>
      <c r="AE541" s="534"/>
      <c r="AF541" s="565"/>
    </row>
    <row r="542" spans="1:32" s="542" customFormat="1" ht="12.75" customHeight="1">
      <c r="A542" s="876">
        <v>311</v>
      </c>
      <c r="B542" s="841" t="s">
        <v>148</v>
      </c>
      <c r="C542" s="876" t="s">
        <v>156</v>
      </c>
      <c r="D542" s="841">
        <v>2017</v>
      </c>
      <c r="E542" s="841"/>
      <c r="F542" s="918" t="s">
        <v>1049</v>
      </c>
      <c r="G542" s="711" t="s">
        <v>1060</v>
      </c>
      <c r="H542" s="689" t="s">
        <v>1099</v>
      </c>
      <c r="I542" s="257"/>
      <c r="J542" s="396"/>
      <c r="K542" s="7"/>
      <c r="L542" s="7"/>
      <c r="M542" s="7"/>
      <c r="N542" s="400"/>
      <c r="O542" s="28"/>
      <c r="P542" s="7"/>
      <c r="Q542" s="28"/>
      <c r="R542" s="28"/>
      <c r="S542" s="28"/>
      <c r="T542" s="28"/>
      <c r="U542" s="397"/>
      <c r="V542" s="397"/>
      <c r="W542" s="397"/>
      <c r="X542" s="397"/>
      <c r="Y542" s="7"/>
      <c r="Z542" s="397"/>
      <c r="AA542" s="397"/>
      <c r="AB542" s="397"/>
      <c r="AC542" s="397"/>
      <c r="AD542" s="825"/>
      <c r="AE542" s="565"/>
      <c r="AF542" s="599"/>
    </row>
    <row r="543" spans="1:32" s="534" customFormat="1" ht="12.75" customHeight="1">
      <c r="A543" s="876">
        <v>312</v>
      </c>
      <c r="B543" s="841" t="s">
        <v>148</v>
      </c>
      <c r="C543" s="876" t="s">
        <v>156</v>
      </c>
      <c r="D543" s="841">
        <v>2017</v>
      </c>
      <c r="E543" s="841"/>
      <c r="F543" s="918" t="s">
        <v>1049</v>
      </c>
      <c r="G543" s="711" t="s">
        <v>1061</v>
      </c>
      <c r="H543" s="689" t="s">
        <v>1099</v>
      </c>
      <c r="I543" s="874"/>
      <c r="J543" s="862"/>
      <c r="K543" s="863"/>
      <c r="L543" s="839"/>
      <c r="M543" s="839"/>
      <c r="N543" s="657"/>
      <c r="O543" s="839"/>
      <c r="P543" s="864"/>
      <c r="Q543" s="839"/>
      <c r="R543" s="839"/>
      <c r="S543" s="839"/>
      <c r="T543" s="839"/>
      <c r="U543" s="865"/>
      <c r="V543" s="865"/>
      <c r="W543" s="865"/>
      <c r="X543" s="865"/>
      <c r="Y543" s="863"/>
      <c r="Z543" s="865"/>
      <c r="AA543" s="865"/>
      <c r="AB543" s="865"/>
      <c r="AC543" s="865"/>
      <c r="AD543" s="599"/>
      <c r="AE543" s="599"/>
      <c r="AF543" s="542"/>
    </row>
    <row r="544" spans="1:32" s="567" customFormat="1" ht="12.75" customHeight="1">
      <c r="A544" s="876">
        <v>313</v>
      </c>
      <c r="B544" s="841" t="s">
        <v>148</v>
      </c>
      <c r="C544" s="876" t="s">
        <v>156</v>
      </c>
      <c r="D544" s="841">
        <v>2017</v>
      </c>
      <c r="E544" s="841" t="s">
        <v>71</v>
      </c>
      <c r="F544" s="918" t="s">
        <v>1049</v>
      </c>
      <c r="G544" s="711" t="s">
        <v>1062</v>
      </c>
      <c r="H544" s="689" t="s">
        <v>1099</v>
      </c>
      <c r="I544" s="834"/>
      <c r="J544" s="544"/>
      <c r="K544" s="599"/>
      <c r="L544" s="565"/>
      <c r="M544" s="565"/>
      <c r="N544" s="534"/>
      <c r="P544" s="542"/>
      <c r="U544" s="542"/>
      <c r="V544" s="542"/>
      <c r="W544" s="542"/>
      <c r="X544" s="542"/>
      <c r="Y544" s="599"/>
      <c r="Z544" s="542"/>
      <c r="AA544" s="542"/>
      <c r="AB544" s="542"/>
      <c r="AC544" s="542"/>
      <c r="AD544" s="542"/>
      <c r="AE544" s="542"/>
      <c r="AF544" s="534"/>
    </row>
    <row r="545" spans="1:32" s="542" customFormat="1" ht="12.75" customHeight="1">
      <c r="A545" s="876">
        <v>314</v>
      </c>
      <c r="B545" s="841" t="s">
        <v>148</v>
      </c>
      <c r="C545" s="876" t="s">
        <v>156</v>
      </c>
      <c r="D545" s="841">
        <v>2017</v>
      </c>
      <c r="E545" s="841"/>
      <c r="F545" s="918" t="s">
        <v>1063</v>
      </c>
      <c r="G545" s="711" t="s">
        <v>1064</v>
      </c>
      <c r="H545" s="689" t="s">
        <v>1099</v>
      </c>
      <c r="I545" s="834"/>
      <c r="J545" s="587"/>
      <c r="L545" s="599"/>
      <c r="M545" s="599"/>
      <c r="N545" s="567"/>
      <c r="P545" s="534"/>
      <c r="U545" s="534"/>
      <c r="V545" s="534"/>
      <c r="W545" s="534"/>
      <c r="X545" s="534"/>
      <c r="Z545" s="534"/>
      <c r="AA545" s="534"/>
      <c r="AB545" s="534"/>
      <c r="AC545" s="534"/>
      <c r="AD545" s="534"/>
      <c r="AE545" s="534"/>
      <c r="AF545" s="567"/>
    </row>
    <row r="546" spans="1:10" s="567" customFormat="1" ht="12.75" customHeight="1">
      <c r="A546" s="883">
        <v>315</v>
      </c>
      <c r="B546" s="847" t="s">
        <v>148</v>
      </c>
      <c r="C546" s="883" t="s">
        <v>156</v>
      </c>
      <c r="D546" s="847">
        <v>2017</v>
      </c>
      <c r="E546" s="847" t="s">
        <v>73</v>
      </c>
      <c r="F546" s="933" t="s">
        <v>1052</v>
      </c>
      <c r="G546" s="777" t="s">
        <v>1065</v>
      </c>
      <c r="H546" s="689" t="s">
        <v>1099</v>
      </c>
      <c r="I546" s="835"/>
      <c r="J546" s="587"/>
    </row>
    <row r="547" spans="1:10" s="567" customFormat="1" ht="12.75" customHeight="1">
      <c r="A547" s="883">
        <v>316</v>
      </c>
      <c r="B547" s="847" t="s">
        <v>148</v>
      </c>
      <c r="C547" s="883" t="s">
        <v>156</v>
      </c>
      <c r="D547" s="847">
        <v>2017</v>
      </c>
      <c r="E547" s="847" t="s">
        <v>73</v>
      </c>
      <c r="F547" s="933" t="s">
        <v>1069</v>
      </c>
      <c r="G547" s="786" t="s">
        <v>1068</v>
      </c>
      <c r="H547" s="689" t="s">
        <v>1099</v>
      </c>
      <c r="I547" s="835"/>
      <c r="J547" s="587"/>
    </row>
    <row r="548" spans="1:25" s="534" customFormat="1" ht="12.75" customHeight="1">
      <c r="A548" s="876">
        <v>317</v>
      </c>
      <c r="B548" s="841" t="s">
        <v>148</v>
      </c>
      <c r="C548" s="876" t="s">
        <v>156</v>
      </c>
      <c r="D548" s="841">
        <v>2017</v>
      </c>
      <c r="E548" s="841"/>
      <c r="F548" s="1015">
        <v>42955</v>
      </c>
      <c r="G548" s="745" t="s">
        <v>1070</v>
      </c>
      <c r="H548" s="689" t="s">
        <v>1099</v>
      </c>
      <c r="I548" s="835"/>
      <c r="J548" s="544"/>
      <c r="K548" s="542"/>
      <c r="L548" s="567"/>
      <c r="M548" s="567"/>
      <c r="Y548" s="542"/>
    </row>
    <row r="549" spans="1:13" s="534" customFormat="1" ht="12.75" customHeight="1">
      <c r="A549" s="876">
        <v>318</v>
      </c>
      <c r="B549" s="841" t="s">
        <v>148</v>
      </c>
      <c r="C549" s="876" t="s">
        <v>156</v>
      </c>
      <c r="D549" s="841">
        <v>2017</v>
      </c>
      <c r="E549" s="841"/>
      <c r="F549" s="1015">
        <v>42958</v>
      </c>
      <c r="G549" s="745" t="s">
        <v>1071</v>
      </c>
      <c r="H549" s="689" t="s">
        <v>1099</v>
      </c>
      <c r="I549" s="834"/>
      <c r="J549" s="544"/>
      <c r="L549" s="542"/>
      <c r="M549" s="542"/>
    </row>
    <row r="550" spans="1:10" s="534" customFormat="1" ht="12.75" customHeight="1">
      <c r="A550" s="876">
        <v>319</v>
      </c>
      <c r="B550" s="841" t="s">
        <v>148</v>
      </c>
      <c r="C550" s="876" t="s">
        <v>156</v>
      </c>
      <c r="D550" s="841">
        <v>2017</v>
      </c>
      <c r="E550" s="841"/>
      <c r="F550" s="1015">
        <v>42958</v>
      </c>
      <c r="G550" s="745" t="s">
        <v>1071</v>
      </c>
      <c r="H550" s="689" t="s">
        <v>1099</v>
      </c>
      <c r="I550" s="834"/>
      <c r="J550" s="544"/>
    </row>
    <row r="551" spans="1:10" s="567" customFormat="1" ht="12.75" customHeight="1">
      <c r="A551" s="883">
        <v>320</v>
      </c>
      <c r="B551" s="847" t="s">
        <v>148</v>
      </c>
      <c r="C551" s="883" t="s">
        <v>156</v>
      </c>
      <c r="D551" s="847">
        <v>2017</v>
      </c>
      <c r="E551" s="847" t="s">
        <v>73</v>
      </c>
      <c r="F551" s="1018">
        <v>42951</v>
      </c>
      <c r="G551" s="786" t="s">
        <v>1072</v>
      </c>
      <c r="H551" s="689" t="s">
        <v>1099</v>
      </c>
      <c r="I551" s="835"/>
      <c r="J551" s="587"/>
    </row>
    <row r="552" spans="1:10" s="534" customFormat="1" ht="12.75" customHeight="1">
      <c r="A552" s="876">
        <v>321</v>
      </c>
      <c r="B552" s="841" t="s">
        <v>148</v>
      </c>
      <c r="C552" s="876" t="s">
        <v>156</v>
      </c>
      <c r="D552" s="841">
        <v>2017</v>
      </c>
      <c r="E552" s="841"/>
      <c r="F552" s="1015">
        <v>42949</v>
      </c>
      <c r="G552" s="745" t="s">
        <v>1073</v>
      </c>
      <c r="H552" s="689" t="s">
        <v>1099</v>
      </c>
      <c r="I552" s="834"/>
      <c r="J552" s="544"/>
    </row>
    <row r="553" spans="1:16" s="534" customFormat="1" ht="12.75" customHeight="1">
      <c r="A553" s="876">
        <v>322</v>
      </c>
      <c r="B553" s="841" t="s">
        <v>148</v>
      </c>
      <c r="C553" s="876" t="s">
        <v>156</v>
      </c>
      <c r="D553" s="841">
        <v>2017</v>
      </c>
      <c r="E553" s="841"/>
      <c r="F553" s="1015">
        <v>42950</v>
      </c>
      <c r="G553" s="745" t="s">
        <v>606</v>
      </c>
      <c r="H553" s="689" t="s">
        <v>1099</v>
      </c>
      <c r="I553" s="834"/>
      <c r="J553" s="544"/>
      <c r="P553" s="567"/>
    </row>
    <row r="554" spans="1:32" s="567" customFormat="1" ht="12.75" customHeight="1">
      <c r="A554" s="876">
        <v>323</v>
      </c>
      <c r="B554" s="841" t="s">
        <v>148</v>
      </c>
      <c r="C554" s="876" t="s">
        <v>156</v>
      </c>
      <c r="D554" s="841">
        <v>2017</v>
      </c>
      <c r="E554" s="841"/>
      <c r="F554" s="1015">
        <v>42950</v>
      </c>
      <c r="G554" s="745" t="s">
        <v>606</v>
      </c>
      <c r="H554" s="689" t="s">
        <v>1099</v>
      </c>
      <c r="I554" s="834"/>
      <c r="J554" s="544"/>
      <c r="K554" s="534"/>
      <c r="L554" s="534"/>
      <c r="M554" s="534"/>
      <c r="N554" s="534"/>
      <c r="P554" s="534"/>
      <c r="U554" s="534"/>
      <c r="V554" s="534"/>
      <c r="W554" s="534"/>
      <c r="X554" s="534"/>
      <c r="Y554" s="534"/>
      <c r="Z554" s="534"/>
      <c r="AA554" s="534"/>
      <c r="AB554" s="534"/>
      <c r="AC554" s="534"/>
      <c r="AD554" s="534"/>
      <c r="AE554" s="534"/>
      <c r="AF554" s="534"/>
    </row>
    <row r="555" spans="1:32" s="534" customFormat="1" ht="12.75" customHeight="1">
      <c r="A555" s="876">
        <v>324</v>
      </c>
      <c r="B555" s="841" t="s">
        <v>148</v>
      </c>
      <c r="C555" s="876" t="s">
        <v>156</v>
      </c>
      <c r="D555" s="841">
        <v>2017</v>
      </c>
      <c r="E555" s="841"/>
      <c r="F555" s="1015">
        <v>42955</v>
      </c>
      <c r="G555" s="745" t="s">
        <v>1074</v>
      </c>
      <c r="H555" s="689" t="s">
        <v>1099</v>
      </c>
      <c r="I555" s="834"/>
      <c r="J555" s="587"/>
      <c r="N555" s="567"/>
      <c r="AF555" s="567"/>
    </row>
    <row r="556" spans="1:10" s="534" customFormat="1" ht="12.75" customHeight="1">
      <c r="A556" s="876">
        <v>325</v>
      </c>
      <c r="B556" s="841" t="s">
        <v>148</v>
      </c>
      <c r="C556" s="876" t="s">
        <v>156</v>
      </c>
      <c r="D556" s="841">
        <v>2017</v>
      </c>
      <c r="E556" s="841" t="s">
        <v>71</v>
      </c>
      <c r="F556" s="1015">
        <v>42955</v>
      </c>
      <c r="G556" s="745" t="s">
        <v>1075</v>
      </c>
      <c r="H556" s="689" t="s">
        <v>1099</v>
      </c>
      <c r="I556" s="834"/>
      <c r="J556" s="544"/>
    </row>
    <row r="557" spans="1:25" s="534" customFormat="1" ht="12.75" customHeight="1">
      <c r="A557" s="876">
        <v>326</v>
      </c>
      <c r="B557" s="841" t="s">
        <v>148</v>
      </c>
      <c r="C557" s="876" t="s">
        <v>156</v>
      </c>
      <c r="D557" s="841">
        <v>2017</v>
      </c>
      <c r="E557" s="841"/>
      <c r="F557" s="1015">
        <v>42923</v>
      </c>
      <c r="G557" s="745" t="s">
        <v>754</v>
      </c>
      <c r="H557" s="689" t="s">
        <v>1099</v>
      </c>
      <c r="I557" s="834"/>
      <c r="J557" s="544"/>
      <c r="K557" s="567"/>
      <c r="Y557" s="567"/>
    </row>
    <row r="558" spans="1:13" s="534" customFormat="1" ht="12.75" customHeight="1">
      <c r="A558" s="876">
        <v>327</v>
      </c>
      <c r="B558" s="841" t="s">
        <v>148</v>
      </c>
      <c r="C558" s="876" t="s">
        <v>156</v>
      </c>
      <c r="D558" s="841">
        <v>2017</v>
      </c>
      <c r="E558" s="841"/>
      <c r="F558" s="1015">
        <v>42955</v>
      </c>
      <c r="G558" s="745" t="s">
        <v>1076</v>
      </c>
      <c r="H558" s="689" t="s">
        <v>1099</v>
      </c>
      <c r="I558" s="834"/>
      <c r="J558" s="544"/>
      <c r="L558" s="567"/>
      <c r="M558" s="567"/>
    </row>
    <row r="559" spans="1:10" s="567" customFormat="1" ht="12.75" customHeight="1">
      <c r="A559" s="883">
        <v>328</v>
      </c>
      <c r="B559" s="847" t="s">
        <v>148</v>
      </c>
      <c r="C559" s="883" t="s">
        <v>156</v>
      </c>
      <c r="D559" s="847">
        <v>2017</v>
      </c>
      <c r="E559" s="847" t="s">
        <v>73</v>
      </c>
      <c r="F559" s="1018">
        <v>42937</v>
      </c>
      <c r="G559" s="786" t="s">
        <v>1077</v>
      </c>
      <c r="H559" s="689" t="s">
        <v>1099</v>
      </c>
      <c r="I559" s="835"/>
      <c r="J559" s="587"/>
    </row>
    <row r="560" spans="1:10" s="534" customFormat="1" ht="12.75" customHeight="1">
      <c r="A560" s="876">
        <v>329</v>
      </c>
      <c r="B560" s="841" t="s">
        <v>148</v>
      </c>
      <c r="C560" s="876" t="s">
        <v>156</v>
      </c>
      <c r="D560" s="841">
        <v>2017</v>
      </c>
      <c r="E560" s="841"/>
      <c r="F560" s="1015">
        <v>42956</v>
      </c>
      <c r="G560" s="745" t="s">
        <v>1078</v>
      </c>
      <c r="H560" s="689" t="s">
        <v>1099</v>
      </c>
      <c r="I560" s="834"/>
      <c r="J560" s="544"/>
    </row>
    <row r="561" spans="1:10" s="534" customFormat="1" ht="12.75" customHeight="1">
      <c r="A561" s="876">
        <v>330</v>
      </c>
      <c r="B561" s="841" t="s">
        <v>148</v>
      </c>
      <c r="C561" s="876" t="s">
        <v>156</v>
      </c>
      <c r="D561" s="841">
        <v>2017</v>
      </c>
      <c r="E561" s="746"/>
      <c r="F561" s="1015">
        <v>42961</v>
      </c>
      <c r="G561" s="745" t="s">
        <v>944</v>
      </c>
      <c r="H561" s="689" t="s">
        <v>1099</v>
      </c>
      <c r="I561" s="834"/>
      <c r="J561" s="544"/>
    </row>
    <row r="562" spans="1:10" s="534" customFormat="1" ht="12.75" customHeight="1">
      <c r="A562" s="876">
        <v>331</v>
      </c>
      <c r="B562" s="841" t="s">
        <v>148</v>
      </c>
      <c r="C562" s="876" t="s">
        <v>156</v>
      </c>
      <c r="D562" s="841">
        <v>2017</v>
      </c>
      <c r="E562" s="746"/>
      <c r="F562" s="1015">
        <v>42961</v>
      </c>
      <c r="G562" s="745" t="s">
        <v>944</v>
      </c>
      <c r="H562" s="689" t="s">
        <v>1099</v>
      </c>
      <c r="I562" s="834"/>
      <c r="J562" s="544"/>
    </row>
    <row r="563" spans="1:10" s="534" customFormat="1" ht="12.75" customHeight="1">
      <c r="A563" s="876">
        <v>332</v>
      </c>
      <c r="B563" s="841" t="s">
        <v>148</v>
      </c>
      <c r="C563" s="876" t="s">
        <v>156</v>
      </c>
      <c r="D563" s="841">
        <v>2017</v>
      </c>
      <c r="E563" s="746"/>
      <c r="F563" s="1015">
        <v>42961</v>
      </c>
      <c r="G563" s="745" t="s">
        <v>1079</v>
      </c>
      <c r="H563" s="689" t="s">
        <v>1099</v>
      </c>
      <c r="I563" s="834"/>
      <c r="J563" s="544"/>
    </row>
    <row r="564" spans="1:10" s="567" customFormat="1" ht="12.75" customHeight="1">
      <c r="A564" s="849" t="s">
        <v>1066</v>
      </c>
      <c r="B564" s="847" t="s">
        <v>148</v>
      </c>
      <c r="C564" s="883" t="s">
        <v>156</v>
      </c>
      <c r="D564" s="847">
        <v>2017</v>
      </c>
      <c r="E564" s="884" t="s">
        <v>73</v>
      </c>
      <c r="F564" s="1018">
        <v>42963</v>
      </c>
      <c r="G564" s="786" t="s">
        <v>1080</v>
      </c>
      <c r="H564" s="689" t="s">
        <v>1099</v>
      </c>
      <c r="I564" s="835"/>
      <c r="J564" s="587"/>
    </row>
    <row r="565" spans="1:10" s="567" customFormat="1" ht="12.75" customHeight="1">
      <c r="A565" s="849">
        <v>338</v>
      </c>
      <c r="B565" s="847" t="s">
        <v>148</v>
      </c>
      <c r="C565" s="883" t="s">
        <v>156</v>
      </c>
      <c r="D565" s="847">
        <v>2017</v>
      </c>
      <c r="E565" s="884" t="s">
        <v>73</v>
      </c>
      <c r="F565" s="1018">
        <v>42963</v>
      </c>
      <c r="G565" s="786" t="s">
        <v>1081</v>
      </c>
      <c r="H565" s="689" t="s">
        <v>1099</v>
      </c>
      <c r="I565" s="835"/>
      <c r="J565" s="587"/>
    </row>
    <row r="566" spans="1:10" s="567" customFormat="1" ht="12.75" customHeight="1">
      <c r="A566" s="849">
        <v>339</v>
      </c>
      <c r="B566" s="847" t="s">
        <v>148</v>
      </c>
      <c r="C566" s="883" t="s">
        <v>156</v>
      </c>
      <c r="D566" s="847">
        <v>2017</v>
      </c>
      <c r="E566" s="884" t="s">
        <v>73</v>
      </c>
      <c r="F566" s="1018">
        <v>42964</v>
      </c>
      <c r="G566" s="786" t="s">
        <v>1082</v>
      </c>
      <c r="H566" s="689" t="s">
        <v>1099</v>
      </c>
      <c r="I566" s="835"/>
      <c r="J566" s="587"/>
    </row>
    <row r="567" spans="1:10" s="534" customFormat="1" ht="12.75" customHeight="1">
      <c r="A567" s="840">
        <v>340</v>
      </c>
      <c r="B567" s="841" t="s">
        <v>148</v>
      </c>
      <c r="C567" s="876" t="s">
        <v>156</v>
      </c>
      <c r="D567" s="841">
        <v>2017</v>
      </c>
      <c r="E567" s="841"/>
      <c r="F567" s="1015">
        <v>42965</v>
      </c>
      <c r="G567" s="661" t="s">
        <v>1083</v>
      </c>
      <c r="H567" s="689" t="s">
        <v>1099</v>
      </c>
      <c r="I567" s="834"/>
      <c r="J567" s="544"/>
    </row>
    <row r="568" spans="1:10" s="534" customFormat="1" ht="12.75" customHeight="1">
      <c r="A568" s="840">
        <v>341</v>
      </c>
      <c r="B568" s="841" t="s">
        <v>148</v>
      </c>
      <c r="C568" s="876" t="s">
        <v>156</v>
      </c>
      <c r="D568" s="841">
        <v>2017</v>
      </c>
      <c r="E568" s="841"/>
      <c r="F568" s="1015">
        <v>42965</v>
      </c>
      <c r="G568" s="661" t="s">
        <v>1084</v>
      </c>
      <c r="H568" s="689" t="s">
        <v>1099</v>
      </c>
      <c r="I568" s="834"/>
      <c r="J568" s="544"/>
    </row>
    <row r="569" spans="1:10" s="534" customFormat="1" ht="12.75" customHeight="1">
      <c r="A569" s="840">
        <v>342</v>
      </c>
      <c r="B569" s="841" t="s">
        <v>148</v>
      </c>
      <c r="C569" s="876" t="s">
        <v>156</v>
      </c>
      <c r="D569" s="841">
        <v>2017</v>
      </c>
      <c r="E569" s="841"/>
      <c r="F569" s="1015">
        <v>42965</v>
      </c>
      <c r="G569" s="661" t="s">
        <v>103</v>
      </c>
      <c r="H569" s="689" t="s">
        <v>1099</v>
      </c>
      <c r="I569" s="834"/>
      <c r="J569" s="544"/>
    </row>
    <row r="570" spans="1:10" s="534" customFormat="1" ht="12.75" customHeight="1">
      <c r="A570" s="840">
        <v>343</v>
      </c>
      <c r="B570" s="841" t="s">
        <v>148</v>
      </c>
      <c r="C570" s="876" t="s">
        <v>156</v>
      </c>
      <c r="D570" s="841">
        <v>2017</v>
      </c>
      <c r="E570" s="841"/>
      <c r="F570" s="1015">
        <v>42965</v>
      </c>
      <c r="G570" s="691" t="s">
        <v>1085</v>
      </c>
      <c r="H570" s="689" t="s">
        <v>1099</v>
      </c>
      <c r="I570" s="819"/>
      <c r="J570" s="544"/>
    </row>
    <row r="571" spans="1:10" s="534" customFormat="1" ht="12.75" customHeight="1">
      <c r="A571" s="840">
        <v>344</v>
      </c>
      <c r="B571" s="841" t="s">
        <v>148</v>
      </c>
      <c r="C571" s="876" t="s">
        <v>156</v>
      </c>
      <c r="D571" s="841">
        <v>2017</v>
      </c>
      <c r="E571" s="841"/>
      <c r="F571" s="1015">
        <v>42964</v>
      </c>
      <c r="G571" s="691" t="s">
        <v>1086</v>
      </c>
      <c r="H571" s="689" t="s">
        <v>1099</v>
      </c>
      <c r="I571" s="819"/>
      <c r="J571" s="544"/>
    </row>
    <row r="572" spans="1:10" s="534" customFormat="1" ht="12.75" customHeight="1">
      <c r="A572" s="840">
        <v>345</v>
      </c>
      <c r="B572" s="841" t="s">
        <v>148</v>
      </c>
      <c r="C572" s="876" t="s">
        <v>156</v>
      </c>
      <c r="D572" s="841">
        <v>2017</v>
      </c>
      <c r="E572" s="841"/>
      <c r="F572" s="1015">
        <v>42968</v>
      </c>
      <c r="G572" s="691" t="s">
        <v>1087</v>
      </c>
      <c r="H572" s="689" t="s">
        <v>1099</v>
      </c>
      <c r="I572" s="822"/>
      <c r="J572" s="544"/>
    </row>
    <row r="573" spans="1:10" s="534" customFormat="1" ht="12.75" customHeight="1">
      <c r="A573" s="840">
        <v>346</v>
      </c>
      <c r="B573" s="841" t="s">
        <v>148</v>
      </c>
      <c r="C573" s="876" t="s">
        <v>156</v>
      </c>
      <c r="D573" s="841">
        <v>2017</v>
      </c>
      <c r="E573" s="841"/>
      <c r="F573" s="1015">
        <v>42968</v>
      </c>
      <c r="G573" s="691" t="s">
        <v>1088</v>
      </c>
      <c r="H573" s="689" t="s">
        <v>1099</v>
      </c>
      <c r="I573" s="823"/>
      <c r="J573" s="544"/>
    </row>
    <row r="574" spans="1:10" s="567" customFormat="1" ht="12.75" customHeight="1">
      <c r="A574" s="849">
        <v>347</v>
      </c>
      <c r="B574" s="847" t="s">
        <v>148</v>
      </c>
      <c r="C574" s="883" t="s">
        <v>156</v>
      </c>
      <c r="D574" s="847">
        <v>2017</v>
      </c>
      <c r="E574" s="884" t="s">
        <v>73</v>
      </c>
      <c r="F574" s="1018">
        <v>42958</v>
      </c>
      <c r="G574" s="786" t="s">
        <v>1089</v>
      </c>
      <c r="H574" s="689" t="s">
        <v>1099</v>
      </c>
      <c r="I574" s="1013"/>
      <c r="J574" s="587"/>
    </row>
    <row r="575" spans="1:16" s="534" customFormat="1" ht="12.75" customHeight="1">
      <c r="A575" s="840">
        <v>348</v>
      </c>
      <c r="B575" s="841" t="s">
        <v>148</v>
      </c>
      <c r="C575" s="876" t="s">
        <v>156</v>
      </c>
      <c r="D575" s="841">
        <v>2017</v>
      </c>
      <c r="E575" s="746" t="s">
        <v>71</v>
      </c>
      <c r="F575" s="1015">
        <v>42972</v>
      </c>
      <c r="G575" s="745" t="s">
        <v>1090</v>
      </c>
      <c r="H575" s="689" t="s">
        <v>1099</v>
      </c>
      <c r="I575" s="823"/>
      <c r="J575" s="544"/>
      <c r="P575" s="542"/>
    </row>
    <row r="576" spans="1:39" s="539" customFormat="1" ht="12.75" customHeight="1">
      <c r="A576" s="840">
        <v>349</v>
      </c>
      <c r="B576" s="841" t="s">
        <v>148</v>
      </c>
      <c r="C576" s="876" t="s">
        <v>156</v>
      </c>
      <c r="D576" s="841">
        <v>2017</v>
      </c>
      <c r="E576" s="746"/>
      <c r="F576" s="1015">
        <v>42972</v>
      </c>
      <c r="G576" s="745" t="s">
        <v>1091</v>
      </c>
      <c r="H576" s="689" t="s">
        <v>1099</v>
      </c>
      <c r="I576" s="823"/>
      <c r="J576" s="544"/>
      <c r="K576" s="534"/>
      <c r="L576" s="534"/>
      <c r="M576" s="534"/>
      <c r="N576" s="534"/>
      <c r="O576" s="542"/>
      <c r="P576" s="542"/>
      <c r="Q576" s="542"/>
      <c r="R576" s="542"/>
      <c r="S576" s="542"/>
      <c r="T576" s="542"/>
      <c r="U576" s="534"/>
      <c r="V576" s="534"/>
      <c r="W576" s="534"/>
      <c r="X576" s="534"/>
      <c r="Y576" s="534"/>
      <c r="Z576" s="534"/>
      <c r="AA576" s="534"/>
      <c r="AB576" s="534"/>
      <c r="AC576" s="534"/>
      <c r="AD576" s="534"/>
      <c r="AE576" s="534"/>
      <c r="AF576" s="534"/>
      <c r="AG576" s="542"/>
      <c r="AH576" s="542"/>
      <c r="AI576" s="542"/>
      <c r="AJ576" s="542"/>
      <c r="AK576" s="542"/>
      <c r="AL576" s="542"/>
      <c r="AM576" s="542"/>
    </row>
    <row r="577" spans="1:16" s="567" customFormat="1" ht="12.75" customHeight="1">
      <c r="A577" s="884" t="s">
        <v>1067</v>
      </c>
      <c r="B577" s="847" t="s">
        <v>148</v>
      </c>
      <c r="C577" s="883" t="s">
        <v>156</v>
      </c>
      <c r="D577" s="847">
        <v>2017</v>
      </c>
      <c r="E577" s="884" t="s">
        <v>73</v>
      </c>
      <c r="F577" s="1018">
        <v>42975</v>
      </c>
      <c r="G577" s="786" t="s">
        <v>1092</v>
      </c>
      <c r="H577" s="689" t="s">
        <v>1099</v>
      </c>
      <c r="I577" s="1013"/>
      <c r="P577" s="543"/>
    </row>
    <row r="578" spans="1:39" s="550" customFormat="1" ht="12.75" customHeight="1">
      <c r="A578" s="746">
        <v>352</v>
      </c>
      <c r="B578" s="841" t="s">
        <v>148</v>
      </c>
      <c r="C578" s="876" t="s">
        <v>156</v>
      </c>
      <c r="D578" s="841">
        <v>2017</v>
      </c>
      <c r="E578" s="746"/>
      <c r="F578" s="1015">
        <v>42972</v>
      </c>
      <c r="G578" s="745" t="s">
        <v>1093</v>
      </c>
      <c r="H578" s="689" t="s">
        <v>1099</v>
      </c>
      <c r="I578" s="823"/>
      <c r="J578" s="534"/>
      <c r="K578" s="534"/>
      <c r="L578" s="534"/>
      <c r="M578" s="534"/>
      <c r="N578" s="542"/>
      <c r="O578" s="539"/>
      <c r="P578" s="539"/>
      <c r="Q578" s="539"/>
      <c r="R578" s="539"/>
      <c r="S578" s="539"/>
      <c r="T578" s="539"/>
      <c r="U578" s="542"/>
      <c r="V578" s="542"/>
      <c r="W578" s="542"/>
      <c r="X578" s="542"/>
      <c r="Y578" s="534"/>
      <c r="Z578" s="542"/>
      <c r="AA578" s="542"/>
      <c r="AB578" s="542"/>
      <c r="AC578" s="542"/>
      <c r="AD578" s="542"/>
      <c r="AE578" s="542"/>
      <c r="AF578" s="542"/>
      <c r="AG578" s="539"/>
      <c r="AH578" s="539"/>
      <c r="AI578" s="539"/>
      <c r="AJ578" s="539"/>
      <c r="AK578" s="539"/>
      <c r="AL578" s="539"/>
      <c r="AM578" s="540"/>
    </row>
    <row r="579" spans="1:39" s="542" customFormat="1" ht="12.75" customHeight="1">
      <c r="A579" s="746">
        <v>353</v>
      </c>
      <c r="B579" s="841" t="s">
        <v>148</v>
      </c>
      <c r="C579" s="876" t="s">
        <v>156</v>
      </c>
      <c r="D579" s="841">
        <v>2017</v>
      </c>
      <c r="E579" s="746"/>
      <c r="F579" s="1015">
        <v>42975</v>
      </c>
      <c r="G579" s="745" t="s">
        <v>1094</v>
      </c>
      <c r="H579" s="689" t="s">
        <v>1099</v>
      </c>
      <c r="I579" s="823"/>
      <c r="J579" s="557"/>
      <c r="L579" s="534"/>
      <c r="M579" s="534"/>
      <c r="N579" s="539"/>
      <c r="O579" s="539"/>
      <c r="P579" s="539"/>
      <c r="Q579" s="539"/>
      <c r="R579" s="539"/>
      <c r="S579" s="539"/>
      <c r="T579" s="539"/>
      <c r="AF579" s="539"/>
      <c r="AG579" s="539"/>
      <c r="AH579" s="539"/>
      <c r="AI579" s="539"/>
      <c r="AJ579" s="539"/>
      <c r="AK579" s="539"/>
      <c r="AL579" s="539"/>
      <c r="AM579" s="550"/>
    </row>
    <row r="580" spans="1:39" s="534" customFormat="1" ht="12.75" customHeight="1">
      <c r="A580" s="746">
        <v>354</v>
      </c>
      <c r="B580" s="841" t="s">
        <v>148</v>
      </c>
      <c r="C580" s="876" t="s">
        <v>156</v>
      </c>
      <c r="D580" s="841">
        <v>2017</v>
      </c>
      <c r="E580" s="746"/>
      <c r="F580" s="1015">
        <v>42975</v>
      </c>
      <c r="G580" s="745" t="s">
        <v>1094</v>
      </c>
      <c r="H580" s="689" t="s">
        <v>1099</v>
      </c>
      <c r="I580" s="823"/>
      <c r="J580" s="539"/>
      <c r="K580" s="542"/>
      <c r="L580" s="542"/>
      <c r="M580" s="542"/>
      <c r="N580" s="539"/>
      <c r="O580" s="539"/>
      <c r="P580" s="539"/>
      <c r="Q580" s="539"/>
      <c r="R580" s="539"/>
      <c r="S580" s="539"/>
      <c r="T580" s="539"/>
      <c r="U580" s="539"/>
      <c r="V580" s="539"/>
      <c r="W580" s="539"/>
      <c r="X580" s="539"/>
      <c r="Y580" s="542"/>
      <c r="Z580" s="539"/>
      <c r="AA580" s="539"/>
      <c r="AB580" s="539"/>
      <c r="AC580" s="539"/>
      <c r="AD580" s="539"/>
      <c r="AE580" s="539"/>
      <c r="AF580" s="539"/>
      <c r="AG580" s="539"/>
      <c r="AH580" s="539"/>
      <c r="AI580" s="539"/>
      <c r="AJ580" s="539"/>
      <c r="AK580" s="539"/>
      <c r="AL580" s="539"/>
      <c r="AM580" s="540"/>
    </row>
    <row r="581" spans="1:39" s="534" customFormat="1" ht="12.75" customHeight="1">
      <c r="A581" s="746">
        <v>355</v>
      </c>
      <c r="B581" s="841" t="s">
        <v>148</v>
      </c>
      <c r="C581" s="876" t="s">
        <v>156</v>
      </c>
      <c r="D581" s="841">
        <v>2017</v>
      </c>
      <c r="E581" s="746"/>
      <c r="F581" s="1015">
        <v>42972</v>
      </c>
      <c r="G581" s="745" t="s">
        <v>1095</v>
      </c>
      <c r="H581" s="689" t="s">
        <v>1099</v>
      </c>
      <c r="I581" s="823"/>
      <c r="J581" s="539"/>
      <c r="K581" s="539"/>
      <c r="L581" s="542"/>
      <c r="M581" s="542"/>
      <c r="N581" s="539"/>
      <c r="O581" s="539"/>
      <c r="P581" s="539"/>
      <c r="Q581" s="539"/>
      <c r="R581" s="539"/>
      <c r="S581" s="539"/>
      <c r="T581" s="539"/>
      <c r="U581" s="539"/>
      <c r="V581" s="539"/>
      <c r="W581" s="539"/>
      <c r="X581" s="539"/>
      <c r="Y581" s="539"/>
      <c r="Z581" s="539"/>
      <c r="AA581" s="539"/>
      <c r="AB581" s="539"/>
      <c r="AC581" s="539"/>
      <c r="AD581" s="539"/>
      <c r="AE581" s="539"/>
      <c r="AF581" s="539"/>
      <c r="AG581" s="539"/>
      <c r="AH581" s="539"/>
      <c r="AI581" s="539"/>
      <c r="AJ581" s="539"/>
      <c r="AK581" s="539"/>
      <c r="AL581" s="539"/>
      <c r="AM581" s="550"/>
    </row>
    <row r="582" spans="1:39" s="540" customFormat="1" ht="12.75" customHeight="1">
      <c r="A582" s="746"/>
      <c r="B582" s="841"/>
      <c r="C582" s="841"/>
      <c r="D582" s="841"/>
      <c r="E582" s="746"/>
      <c r="F582" s="919"/>
      <c r="G582" s="745"/>
      <c r="H582" s="694"/>
      <c r="I582" s="823"/>
      <c r="J582" s="539"/>
      <c r="K582" s="539"/>
      <c r="L582" s="539"/>
      <c r="M582" s="539"/>
      <c r="N582" s="539"/>
      <c r="O582" s="539"/>
      <c r="P582" s="539"/>
      <c r="Q582" s="539"/>
      <c r="R582" s="539"/>
      <c r="S582" s="539"/>
      <c r="T582" s="539"/>
      <c r="U582" s="539"/>
      <c r="V582" s="539"/>
      <c r="W582" s="539"/>
      <c r="X582" s="539"/>
      <c r="Y582" s="539"/>
      <c r="Z582" s="539"/>
      <c r="AA582" s="539"/>
      <c r="AB582" s="539"/>
      <c r="AC582" s="539"/>
      <c r="AD582" s="539"/>
      <c r="AE582" s="539"/>
      <c r="AF582" s="539"/>
      <c r="AG582" s="539"/>
      <c r="AH582" s="539"/>
      <c r="AI582" s="539"/>
      <c r="AJ582" s="539"/>
      <c r="AK582" s="539"/>
      <c r="AL582" s="539"/>
      <c r="AM582" s="539"/>
    </row>
    <row r="583" spans="1:39" s="534" customFormat="1" ht="12.75" customHeight="1">
      <c r="A583" s="877"/>
      <c r="B583" s="1137" t="s">
        <v>1292</v>
      </c>
      <c r="C583" s="1138"/>
      <c r="D583" s="1138"/>
      <c r="E583" s="1138"/>
      <c r="F583" s="1139"/>
      <c r="G583" s="1140"/>
      <c r="H583" s="689"/>
      <c r="I583" s="823"/>
      <c r="J583" s="539"/>
      <c r="K583" s="539"/>
      <c r="L583" s="539"/>
      <c r="M583" s="539"/>
      <c r="N583" s="539"/>
      <c r="O583" s="539"/>
      <c r="P583" s="539"/>
      <c r="Q583" s="539"/>
      <c r="R583" s="539"/>
      <c r="S583" s="539"/>
      <c r="T583" s="539"/>
      <c r="U583" s="539"/>
      <c r="V583" s="539"/>
      <c r="W583" s="539"/>
      <c r="X583" s="539"/>
      <c r="Y583" s="539"/>
      <c r="Z583" s="539"/>
      <c r="AA583" s="539"/>
      <c r="AB583" s="539"/>
      <c r="AC583" s="539"/>
      <c r="AD583" s="539"/>
      <c r="AE583" s="539"/>
      <c r="AF583" s="539"/>
      <c r="AG583" s="539"/>
      <c r="AH583" s="539"/>
      <c r="AI583" s="539"/>
      <c r="AJ583" s="539"/>
      <c r="AK583" s="539"/>
      <c r="AL583" s="539"/>
      <c r="AM583" s="539"/>
    </row>
    <row r="584" spans="1:9" s="539" customFormat="1" ht="12.75" customHeight="1">
      <c r="A584" s="1136">
        <v>107</v>
      </c>
      <c r="B584" s="1136" t="s">
        <v>148</v>
      </c>
      <c r="C584" s="1136" t="s">
        <v>1102</v>
      </c>
      <c r="D584" s="1136">
        <v>2012</v>
      </c>
      <c r="E584" s="1136" t="s">
        <v>73</v>
      </c>
      <c r="F584" s="1135" t="s">
        <v>1291</v>
      </c>
      <c r="G584" s="1134" t="s">
        <v>1290</v>
      </c>
      <c r="H584" s="689" t="s">
        <v>1099</v>
      </c>
      <c r="I584" s="823"/>
    </row>
    <row r="585" spans="1:9" s="539" customFormat="1" ht="12.75" customHeight="1">
      <c r="A585"/>
      <c r="B585"/>
      <c r="C585"/>
      <c r="D585"/>
      <c r="E585"/>
      <c r="F585"/>
      <c r="G585" s="307"/>
      <c r="H585" s="689"/>
      <c r="I585" s="823"/>
    </row>
    <row r="586" spans="1:39" s="534" customFormat="1" ht="12.75" customHeight="1">
      <c r="A586" s="1130">
        <v>86</v>
      </c>
      <c r="B586" s="1131" t="s">
        <v>148</v>
      </c>
      <c r="C586" s="1130" t="s">
        <v>1102</v>
      </c>
      <c r="D586" s="1131">
        <v>2014</v>
      </c>
      <c r="E586" s="1131" t="s">
        <v>73</v>
      </c>
      <c r="F586" s="1133" t="s">
        <v>1289</v>
      </c>
      <c r="G586" s="1129" t="s">
        <v>1288</v>
      </c>
      <c r="H586" s="689" t="s">
        <v>1099</v>
      </c>
      <c r="I586" s="823"/>
      <c r="J586" s="539"/>
      <c r="K586" s="539"/>
      <c r="L586" s="539"/>
      <c r="M586" s="539"/>
      <c r="N586" s="539"/>
      <c r="O586" s="539"/>
      <c r="P586" s="539"/>
      <c r="Q586" s="539"/>
      <c r="R586" s="539"/>
      <c r="S586" s="539"/>
      <c r="T586" s="539"/>
      <c r="U586" s="539"/>
      <c r="V586" s="539"/>
      <c r="W586" s="539"/>
      <c r="X586" s="539"/>
      <c r="Y586" s="539"/>
      <c r="Z586" s="539"/>
      <c r="AA586" s="539"/>
      <c r="AB586" s="539"/>
      <c r="AC586" s="539"/>
      <c r="AD586" s="539"/>
      <c r="AE586" s="539"/>
      <c r="AF586" s="539"/>
      <c r="AG586" s="539"/>
      <c r="AH586" s="539"/>
      <c r="AI586" s="539"/>
      <c r="AJ586" s="539"/>
      <c r="AK586" s="539"/>
      <c r="AL586" s="539"/>
      <c r="AM586" s="539"/>
    </row>
    <row r="587" spans="1:9" s="539" customFormat="1" ht="12.75" customHeight="1">
      <c r="A587" s="18">
        <v>89</v>
      </c>
      <c r="B587" s="1128" t="s">
        <v>148</v>
      </c>
      <c r="C587" s="18" t="s">
        <v>1102</v>
      </c>
      <c r="D587" s="1128">
        <v>2014</v>
      </c>
      <c r="E587" s="1128"/>
      <c r="F587" s="1132" t="s">
        <v>1287</v>
      </c>
      <c r="G587" s="1127" t="s">
        <v>1286</v>
      </c>
      <c r="H587" s="689" t="s">
        <v>1099</v>
      </c>
      <c r="I587" s="823"/>
    </row>
    <row r="588" spans="1:39" s="534" customFormat="1" ht="12.75" customHeight="1">
      <c r="A588" s="18">
        <v>91</v>
      </c>
      <c r="B588" s="1128" t="s">
        <v>148</v>
      </c>
      <c r="C588" s="18" t="s">
        <v>1102</v>
      </c>
      <c r="D588" s="1128">
        <v>2014</v>
      </c>
      <c r="E588" s="1128"/>
      <c r="F588" s="1132" t="s">
        <v>1285</v>
      </c>
      <c r="G588" s="1127" t="s">
        <v>1284</v>
      </c>
      <c r="H588" s="689" t="s">
        <v>1099</v>
      </c>
      <c r="I588" s="823"/>
      <c r="J588" s="539"/>
      <c r="K588" s="539"/>
      <c r="L588" s="539"/>
      <c r="M588" s="539"/>
      <c r="N588" s="539"/>
      <c r="O588" s="539"/>
      <c r="P588" s="539"/>
      <c r="Q588" s="539"/>
      <c r="R588" s="539"/>
      <c r="S588" s="539"/>
      <c r="T588" s="539"/>
      <c r="U588" s="539"/>
      <c r="V588" s="539"/>
      <c r="W588" s="539"/>
      <c r="X588" s="539"/>
      <c r="Y588" s="539"/>
      <c r="Z588" s="539"/>
      <c r="AA588" s="539"/>
      <c r="AB588" s="539"/>
      <c r="AC588" s="539"/>
      <c r="AD588" s="539"/>
      <c r="AE588" s="539"/>
      <c r="AF588" s="539"/>
      <c r="AG588" s="539"/>
      <c r="AH588" s="539"/>
      <c r="AI588" s="539"/>
      <c r="AJ588" s="539"/>
      <c r="AK588" s="539"/>
      <c r="AL588" s="539"/>
      <c r="AM588" s="539"/>
    </row>
    <row r="589" spans="1:9" s="539" customFormat="1" ht="12.75" customHeight="1">
      <c r="A589" s="1120">
        <v>37</v>
      </c>
      <c r="B589" s="1128" t="s">
        <v>148</v>
      </c>
      <c r="C589" s="18" t="s">
        <v>1102</v>
      </c>
      <c r="D589" s="1120">
        <v>2015</v>
      </c>
      <c r="E589" s="1120"/>
      <c r="F589" s="1119" t="s">
        <v>1283</v>
      </c>
      <c r="G589" s="1127" t="s">
        <v>1282</v>
      </c>
      <c r="H589" s="689" t="s">
        <v>1099</v>
      </c>
      <c r="I589" s="823"/>
    </row>
    <row r="590" spans="1:39" s="540" customFormat="1" ht="12.75" customHeight="1">
      <c r="A590" s="1122">
        <v>46</v>
      </c>
      <c r="B590" s="1131" t="s">
        <v>148</v>
      </c>
      <c r="C590" s="1130" t="s">
        <v>1102</v>
      </c>
      <c r="D590" s="1122">
        <v>2015</v>
      </c>
      <c r="E590" s="1122" t="s">
        <v>73</v>
      </c>
      <c r="F590" s="1121" t="s">
        <v>1281</v>
      </c>
      <c r="G590" s="1129" t="s">
        <v>1280</v>
      </c>
      <c r="H590" s="689" t="s">
        <v>1099</v>
      </c>
      <c r="I590" s="823"/>
      <c r="J590" s="539"/>
      <c r="K590" s="539"/>
      <c r="L590" s="539"/>
      <c r="M590" s="539"/>
      <c r="N590" s="539"/>
      <c r="O590" s="539"/>
      <c r="P590" s="539"/>
      <c r="Q590" s="539"/>
      <c r="R590" s="539"/>
      <c r="S590" s="539"/>
      <c r="T590" s="539"/>
      <c r="U590" s="539"/>
      <c r="V590" s="539"/>
      <c r="W590" s="539"/>
      <c r="X590" s="539"/>
      <c r="Y590" s="539"/>
      <c r="Z590" s="539"/>
      <c r="AA590" s="539"/>
      <c r="AB590" s="539"/>
      <c r="AC590" s="539"/>
      <c r="AD590" s="539"/>
      <c r="AE590" s="539"/>
      <c r="AF590" s="539"/>
      <c r="AG590" s="539"/>
      <c r="AH590" s="539"/>
      <c r="AI590" s="539"/>
      <c r="AJ590" s="539"/>
      <c r="AK590" s="539"/>
      <c r="AL590" s="539"/>
      <c r="AM590" s="550"/>
    </row>
    <row r="591" spans="1:39" s="539" customFormat="1" ht="12.75" customHeight="1">
      <c r="A591" s="1120">
        <v>62</v>
      </c>
      <c r="B591" s="1128" t="s">
        <v>148</v>
      </c>
      <c r="C591" s="18" t="s">
        <v>1102</v>
      </c>
      <c r="D591" s="1120">
        <v>2015</v>
      </c>
      <c r="E591" s="1120"/>
      <c r="F591" s="1119" t="s">
        <v>1279</v>
      </c>
      <c r="G591" s="1127" t="s">
        <v>1278</v>
      </c>
      <c r="H591" s="689" t="s">
        <v>1099</v>
      </c>
      <c r="I591" s="823"/>
      <c r="AM591" s="550"/>
    </row>
    <row r="592" spans="1:39" s="539" customFormat="1" ht="12.75" customHeight="1">
      <c r="A592" s="1120">
        <v>320</v>
      </c>
      <c r="B592" s="1120" t="s">
        <v>148</v>
      </c>
      <c r="C592" s="1120" t="s">
        <v>1102</v>
      </c>
      <c r="D592" s="1120">
        <v>2015</v>
      </c>
      <c r="E592" s="1120"/>
      <c r="F592" s="1119" t="s">
        <v>1277</v>
      </c>
      <c r="G592" s="1126" t="s">
        <v>1276</v>
      </c>
      <c r="H592" s="689" t="s">
        <v>1099</v>
      </c>
      <c r="I592" s="823"/>
      <c r="AM592" s="544"/>
    </row>
    <row r="593" spans="1:39" s="540" customFormat="1" ht="12.75" customHeight="1">
      <c r="A593" s="1120">
        <v>375</v>
      </c>
      <c r="B593" s="1120" t="s">
        <v>148</v>
      </c>
      <c r="C593" s="1120" t="s">
        <v>1102</v>
      </c>
      <c r="D593" s="1120">
        <v>2015</v>
      </c>
      <c r="E593" s="1120"/>
      <c r="F593" s="1119" t="s">
        <v>1275</v>
      </c>
      <c r="G593" s="1147" t="s">
        <v>1274</v>
      </c>
      <c r="H593" s="689" t="s">
        <v>1099</v>
      </c>
      <c r="I593" s="551"/>
      <c r="J593" s="539"/>
      <c r="K593" s="539"/>
      <c r="L593" s="539"/>
      <c r="M593" s="539"/>
      <c r="N593" s="539"/>
      <c r="O593" s="539"/>
      <c r="P593" s="539"/>
      <c r="Q593" s="539"/>
      <c r="R593" s="539"/>
      <c r="S593" s="539"/>
      <c r="T593" s="539"/>
      <c r="U593" s="539"/>
      <c r="V593" s="539"/>
      <c r="W593" s="539"/>
      <c r="X593" s="539"/>
      <c r="Y593" s="539"/>
      <c r="Z593" s="539"/>
      <c r="AA593" s="539"/>
      <c r="AB593" s="539"/>
      <c r="AC593" s="539"/>
      <c r="AD593" s="539"/>
      <c r="AE593" s="539"/>
      <c r="AF593" s="539"/>
      <c r="AG593" s="539"/>
      <c r="AH593" s="539"/>
      <c r="AI593" s="539"/>
      <c r="AJ593" s="539"/>
      <c r="AK593" s="539"/>
      <c r="AL593" s="539"/>
      <c r="AM593" s="539"/>
    </row>
    <row r="594" spans="1:9" s="539" customFormat="1" ht="12.75" customHeight="1">
      <c r="A594" s="1120">
        <v>384</v>
      </c>
      <c r="B594" s="1120" t="s">
        <v>148</v>
      </c>
      <c r="C594" s="1120" t="s">
        <v>1102</v>
      </c>
      <c r="D594" s="1120">
        <v>2015</v>
      </c>
      <c r="E594" s="1120"/>
      <c r="F594" s="1119" t="s">
        <v>1272</v>
      </c>
      <c r="G594" s="1147" t="s">
        <v>1271</v>
      </c>
      <c r="H594" s="689" t="s">
        <v>1099</v>
      </c>
      <c r="I594" s="551"/>
    </row>
    <row r="595" spans="1:39" s="539" customFormat="1" ht="12.75" customHeight="1">
      <c r="A595" s="1120">
        <v>385</v>
      </c>
      <c r="B595" s="1120" t="s">
        <v>148</v>
      </c>
      <c r="C595" s="1120" t="s">
        <v>1102</v>
      </c>
      <c r="D595" s="1120">
        <v>2015</v>
      </c>
      <c r="E595" s="1120"/>
      <c r="F595" s="1119" t="s">
        <v>1272</v>
      </c>
      <c r="G595" s="1147" t="s">
        <v>1273</v>
      </c>
      <c r="H595" s="689" t="s">
        <v>1099</v>
      </c>
      <c r="I595" s="551"/>
      <c r="AM595" s="540"/>
    </row>
    <row r="596" spans="1:39" s="544" customFormat="1" ht="12.75" customHeight="1">
      <c r="A596" s="1120">
        <v>387</v>
      </c>
      <c r="B596" s="1120" t="s">
        <v>148</v>
      </c>
      <c r="C596" s="1120" t="s">
        <v>1102</v>
      </c>
      <c r="D596" s="1120">
        <v>2015</v>
      </c>
      <c r="E596" s="1120"/>
      <c r="F596" s="1119" t="s">
        <v>1272</v>
      </c>
      <c r="G596" s="1147" t="s">
        <v>1271</v>
      </c>
      <c r="H596" s="689" t="s">
        <v>1099</v>
      </c>
      <c r="I596" s="551"/>
      <c r="J596" s="539"/>
      <c r="K596" s="539"/>
      <c r="L596" s="539"/>
      <c r="M596" s="539"/>
      <c r="N596" s="539"/>
      <c r="O596" s="539"/>
      <c r="P596" s="539"/>
      <c r="Q596" s="539"/>
      <c r="R596" s="539"/>
      <c r="S596" s="539"/>
      <c r="T596" s="539"/>
      <c r="U596" s="539"/>
      <c r="V596" s="539"/>
      <c r="W596" s="539"/>
      <c r="X596" s="539"/>
      <c r="Y596" s="539"/>
      <c r="Z596" s="539"/>
      <c r="AA596" s="539"/>
      <c r="AB596" s="539"/>
      <c r="AC596" s="539"/>
      <c r="AD596" s="539"/>
      <c r="AE596" s="539"/>
      <c r="AF596" s="539"/>
      <c r="AG596" s="539"/>
      <c r="AH596" s="539"/>
      <c r="AI596" s="539"/>
      <c r="AJ596" s="539"/>
      <c r="AK596" s="539"/>
      <c r="AL596" s="539"/>
      <c r="AM596" s="539"/>
    </row>
    <row r="597" spans="1:39" s="534" customFormat="1" ht="12.75" customHeight="1">
      <c r="A597" s="1120">
        <v>429</v>
      </c>
      <c r="B597" s="1120" t="s">
        <v>148</v>
      </c>
      <c r="C597" s="1120" t="s">
        <v>1102</v>
      </c>
      <c r="D597" s="1120">
        <v>2015</v>
      </c>
      <c r="E597" s="1120"/>
      <c r="F597" s="1119" t="s">
        <v>1270</v>
      </c>
      <c r="G597" s="1147" t="s">
        <v>1269</v>
      </c>
      <c r="H597" s="689" t="s">
        <v>1099</v>
      </c>
      <c r="I597" s="551"/>
      <c r="J597" s="539"/>
      <c r="K597" s="539"/>
      <c r="L597" s="539"/>
      <c r="M597" s="539"/>
      <c r="N597" s="539"/>
      <c r="O597" s="539"/>
      <c r="P597" s="539"/>
      <c r="Q597" s="539"/>
      <c r="R597" s="539"/>
      <c r="S597" s="539"/>
      <c r="T597" s="539"/>
      <c r="U597" s="539"/>
      <c r="V597" s="539"/>
      <c r="W597" s="539"/>
      <c r="X597" s="539"/>
      <c r="Y597" s="539"/>
      <c r="Z597" s="539"/>
      <c r="AA597" s="539"/>
      <c r="AB597" s="539"/>
      <c r="AC597" s="539"/>
      <c r="AD597" s="539"/>
      <c r="AE597" s="539"/>
      <c r="AF597" s="539"/>
      <c r="AG597" s="539"/>
      <c r="AH597" s="539"/>
      <c r="AI597" s="539"/>
      <c r="AJ597" s="539"/>
      <c r="AK597" s="539"/>
      <c r="AL597" s="539"/>
      <c r="AM597" s="539"/>
    </row>
    <row r="598" spans="1:39" s="534" customFormat="1" ht="12.75" customHeight="1">
      <c r="A598" s="1120">
        <v>430</v>
      </c>
      <c r="B598" s="1120" t="s">
        <v>148</v>
      </c>
      <c r="C598" s="1120" t="s">
        <v>1102</v>
      </c>
      <c r="D598" s="1120">
        <v>2015</v>
      </c>
      <c r="E598" s="1120"/>
      <c r="F598" s="1119" t="s">
        <v>1270</v>
      </c>
      <c r="G598" s="1147" t="s">
        <v>1269</v>
      </c>
      <c r="H598" s="689" t="s">
        <v>1099</v>
      </c>
      <c r="I598" s="551"/>
      <c r="J598" s="539"/>
      <c r="K598" s="539"/>
      <c r="L598" s="539"/>
      <c r="M598" s="539"/>
      <c r="N598" s="539"/>
      <c r="O598" s="539"/>
      <c r="P598" s="539"/>
      <c r="Q598" s="539"/>
      <c r="R598" s="539"/>
      <c r="S598" s="539"/>
      <c r="T598" s="539"/>
      <c r="U598" s="539"/>
      <c r="V598" s="539"/>
      <c r="W598" s="539"/>
      <c r="X598" s="539"/>
      <c r="Y598" s="539"/>
      <c r="Z598" s="539"/>
      <c r="AA598" s="539"/>
      <c r="AB598" s="539"/>
      <c r="AC598" s="539"/>
      <c r="AD598" s="539"/>
      <c r="AE598" s="539"/>
      <c r="AF598" s="539"/>
      <c r="AG598" s="539"/>
      <c r="AH598" s="539"/>
      <c r="AI598" s="539"/>
      <c r="AJ598" s="539"/>
      <c r="AK598" s="539"/>
      <c r="AL598" s="539"/>
      <c r="AM598" s="539"/>
    </row>
    <row r="599" spans="1:39" s="539" customFormat="1" ht="12.75" customHeight="1">
      <c r="A599" s="1120">
        <v>5</v>
      </c>
      <c r="B599" s="1120" t="s">
        <v>148</v>
      </c>
      <c r="C599" s="1120" t="s">
        <v>1102</v>
      </c>
      <c r="D599" s="1120" t="s">
        <v>555</v>
      </c>
      <c r="E599" s="1120"/>
      <c r="F599" s="1119" t="s">
        <v>1268</v>
      </c>
      <c r="G599" s="1147" t="s">
        <v>1267</v>
      </c>
      <c r="H599" s="689" t="s">
        <v>1099</v>
      </c>
      <c r="I599" s="551"/>
      <c r="AM599" s="550"/>
    </row>
    <row r="600" spans="1:39" s="539" customFormat="1" ht="12.75" customHeight="1">
      <c r="A600" s="1120">
        <v>15</v>
      </c>
      <c r="B600" s="1120" t="s">
        <v>148</v>
      </c>
      <c r="C600" s="1120" t="s">
        <v>1102</v>
      </c>
      <c r="D600" s="1120" t="s">
        <v>555</v>
      </c>
      <c r="E600" s="1120"/>
      <c r="F600" s="1119" t="s">
        <v>1266</v>
      </c>
      <c r="G600" s="1147" t="s">
        <v>1265</v>
      </c>
      <c r="H600" s="689" t="s">
        <v>1099</v>
      </c>
      <c r="I600" s="551"/>
      <c r="AM600" s="550"/>
    </row>
    <row r="601" spans="1:39" s="544" customFormat="1" ht="12.75" customHeight="1">
      <c r="A601" s="1120">
        <v>27</v>
      </c>
      <c r="B601" s="1120" t="s">
        <v>148</v>
      </c>
      <c r="C601" s="1120" t="s">
        <v>1102</v>
      </c>
      <c r="D601" s="1120" t="s">
        <v>555</v>
      </c>
      <c r="E601" s="1120"/>
      <c r="F601" s="1119" t="s">
        <v>1263</v>
      </c>
      <c r="G601" s="1147" t="s">
        <v>1264</v>
      </c>
      <c r="H601" s="689" t="s">
        <v>1099</v>
      </c>
      <c r="I601" s="551"/>
      <c r="J601" s="539"/>
      <c r="K601" s="539"/>
      <c r="L601" s="539"/>
      <c r="M601" s="539"/>
      <c r="N601" s="539"/>
      <c r="O601" s="539"/>
      <c r="P601" s="539"/>
      <c r="Q601" s="539"/>
      <c r="R601" s="539"/>
      <c r="S601" s="539"/>
      <c r="T601" s="539"/>
      <c r="U601" s="539"/>
      <c r="V601" s="539"/>
      <c r="W601" s="539"/>
      <c r="X601" s="539"/>
      <c r="Y601" s="539"/>
      <c r="Z601" s="539"/>
      <c r="AA601" s="539"/>
      <c r="AB601" s="539"/>
      <c r="AC601" s="539"/>
      <c r="AD601" s="539"/>
      <c r="AE601" s="539"/>
      <c r="AF601" s="539"/>
      <c r="AG601" s="539"/>
      <c r="AH601" s="539"/>
      <c r="AI601" s="539"/>
      <c r="AJ601" s="539"/>
      <c r="AK601" s="539"/>
      <c r="AL601" s="539"/>
      <c r="AM601" s="539"/>
    </row>
    <row r="602" spans="1:9" s="539" customFormat="1" ht="12.75" customHeight="1">
      <c r="A602" s="1120">
        <v>30</v>
      </c>
      <c r="B602" s="1120" t="s">
        <v>148</v>
      </c>
      <c r="C602" s="1120" t="s">
        <v>1102</v>
      </c>
      <c r="D602" s="1120" t="s">
        <v>555</v>
      </c>
      <c r="E602" s="1120"/>
      <c r="F602" s="1119" t="s">
        <v>1263</v>
      </c>
      <c r="G602" s="1147" t="s">
        <v>1262</v>
      </c>
      <c r="H602" s="689" t="s">
        <v>1099</v>
      </c>
      <c r="I602" s="551"/>
    </row>
    <row r="603" spans="1:39" s="539" customFormat="1" ht="12.75" customHeight="1">
      <c r="A603" s="1120">
        <v>37</v>
      </c>
      <c r="B603" s="1120" t="s">
        <v>148</v>
      </c>
      <c r="C603" s="1120" t="s">
        <v>1102</v>
      </c>
      <c r="D603" s="1120" t="s">
        <v>555</v>
      </c>
      <c r="E603" s="1120"/>
      <c r="F603" s="1119" t="s">
        <v>1261</v>
      </c>
      <c r="G603" s="1147" t="s">
        <v>1260</v>
      </c>
      <c r="H603" s="689" t="s">
        <v>1099</v>
      </c>
      <c r="I603" s="551"/>
      <c r="AM603" s="544"/>
    </row>
    <row r="604" spans="1:9" s="539" customFormat="1" ht="12.75" customHeight="1">
      <c r="A604" s="1120">
        <v>50</v>
      </c>
      <c r="B604" s="1120" t="s">
        <v>148</v>
      </c>
      <c r="C604" s="1120" t="s">
        <v>1102</v>
      </c>
      <c r="D604" s="1120" t="s">
        <v>555</v>
      </c>
      <c r="E604" s="1120"/>
      <c r="F604" s="1119" t="s">
        <v>1259</v>
      </c>
      <c r="G604" s="1147" t="s">
        <v>1258</v>
      </c>
      <c r="H604" s="689" t="s">
        <v>1099</v>
      </c>
      <c r="I604" s="551"/>
    </row>
    <row r="605" spans="1:39" s="553" customFormat="1" ht="12.75" customHeight="1">
      <c r="A605" s="1120">
        <v>51</v>
      </c>
      <c r="B605" s="1120" t="s">
        <v>148</v>
      </c>
      <c r="C605" s="1120" t="s">
        <v>1102</v>
      </c>
      <c r="D605" s="1120" t="s">
        <v>555</v>
      </c>
      <c r="E605" s="1120" t="s">
        <v>71</v>
      </c>
      <c r="F605" s="1120" t="s">
        <v>1257</v>
      </c>
      <c r="G605" s="1147" t="s">
        <v>1256</v>
      </c>
      <c r="H605" s="689" t="s">
        <v>1099</v>
      </c>
      <c r="I605" s="551"/>
      <c r="J605" s="539"/>
      <c r="K605" s="539"/>
      <c r="L605" s="539"/>
      <c r="M605" s="539"/>
      <c r="N605" s="539"/>
      <c r="O605" s="539"/>
      <c r="P605" s="539"/>
      <c r="Q605" s="539"/>
      <c r="R605" s="539"/>
      <c r="S605" s="539"/>
      <c r="T605" s="539"/>
      <c r="U605" s="539"/>
      <c r="V605" s="539"/>
      <c r="W605" s="539"/>
      <c r="X605" s="539"/>
      <c r="Y605" s="539"/>
      <c r="Z605" s="539"/>
      <c r="AA605" s="539"/>
      <c r="AB605" s="539"/>
      <c r="AC605" s="539"/>
      <c r="AD605" s="539"/>
      <c r="AE605" s="539"/>
      <c r="AF605" s="539"/>
      <c r="AG605" s="539"/>
      <c r="AH605" s="539"/>
      <c r="AI605" s="539"/>
      <c r="AJ605" s="539"/>
      <c r="AK605" s="539"/>
      <c r="AL605" s="539"/>
      <c r="AM605" s="539"/>
    </row>
    <row r="606" spans="1:39" s="539" customFormat="1" ht="12.75" customHeight="1">
      <c r="A606" s="1122">
        <v>52</v>
      </c>
      <c r="B606" s="1122" t="s">
        <v>148</v>
      </c>
      <c r="C606" s="1122" t="s">
        <v>1102</v>
      </c>
      <c r="D606" s="1122" t="s">
        <v>555</v>
      </c>
      <c r="E606" s="1122" t="s">
        <v>73</v>
      </c>
      <c r="F606" s="1121" t="s">
        <v>1255</v>
      </c>
      <c r="G606" s="1148" t="s">
        <v>1254</v>
      </c>
      <c r="H606" s="689" t="s">
        <v>1099</v>
      </c>
      <c r="I606" s="551"/>
      <c r="AM606" s="544"/>
    </row>
    <row r="607" spans="1:39" s="534" customFormat="1" ht="12.75" customHeight="1">
      <c r="A607" s="1120">
        <v>72</v>
      </c>
      <c r="B607" s="1120" t="s">
        <v>148</v>
      </c>
      <c r="C607" s="1120" t="s">
        <v>1102</v>
      </c>
      <c r="D607" s="1120" t="s">
        <v>555</v>
      </c>
      <c r="E607" s="1120"/>
      <c r="F607" s="1119" t="s">
        <v>1253</v>
      </c>
      <c r="G607" s="1147" t="s">
        <v>1252</v>
      </c>
      <c r="H607" s="689" t="s">
        <v>1099</v>
      </c>
      <c r="I607" s="551"/>
      <c r="J607" s="539"/>
      <c r="K607" s="539"/>
      <c r="L607" s="539"/>
      <c r="M607" s="539"/>
      <c r="N607" s="539"/>
      <c r="O607" s="539"/>
      <c r="P607" s="539"/>
      <c r="Q607" s="539"/>
      <c r="R607" s="539"/>
      <c r="S607" s="539"/>
      <c r="T607" s="539"/>
      <c r="U607" s="539"/>
      <c r="V607" s="539"/>
      <c r="W607" s="539"/>
      <c r="X607" s="539"/>
      <c r="Y607" s="539"/>
      <c r="Z607" s="539"/>
      <c r="AA607" s="539"/>
      <c r="AB607" s="539"/>
      <c r="AC607" s="539"/>
      <c r="AD607" s="539"/>
      <c r="AE607" s="539"/>
      <c r="AF607" s="539"/>
      <c r="AG607" s="539"/>
      <c r="AH607" s="539"/>
      <c r="AI607" s="539"/>
      <c r="AJ607" s="539"/>
      <c r="AK607" s="539"/>
      <c r="AL607" s="539"/>
      <c r="AM607" s="539"/>
    </row>
    <row r="608" spans="1:39" s="534" customFormat="1" ht="12.75" customHeight="1">
      <c r="A608" s="1120">
        <v>73</v>
      </c>
      <c r="B608" s="1120" t="s">
        <v>148</v>
      </c>
      <c r="C608" s="1120" t="s">
        <v>1102</v>
      </c>
      <c r="D608" s="1120" t="s">
        <v>555</v>
      </c>
      <c r="E608" s="1120"/>
      <c r="F608" s="1119" t="s">
        <v>1251</v>
      </c>
      <c r="G608" s="1147" t="s">
        <v>1250</v>
      </c>
      <c r="H608" s="689" t="s">
        <v>1099</v>
      </c>
      <c r="I608" s="551"/>
      <c r="J608" s="539"/>
      <c r="K608" s="539"/>
      <c r="L608" s="539"/>
      <c r="M608" s="539"/>
      <c r="N608" s="539"/>
      <c r="O608" s="539"/>
      <c r="P608" s="539"/>
      <c r="Q608" s="539"/>
      <c r="R608" s="539"/>
      <c r="S608" s="539"/>
      <c r="T608" s="539"/>
      <c r="U608" s="539"/>
      <c r="V608" s="539"/>
      <c r="W608" s="539"/>
      <c r="X608" s="539"/>
      <c r="Y608" s="539"/>
      <c r="Z608" s="539"/>
      <c r="AA608" s="539"/>
      <c r="AB608" s="539"/>
      <c r="AC608" s="539"/>
      <c r="AD608" s="539"/>
      <c r="AE608" s="539"/>
      <c r="AF608" s="539"/>
      <c r="AG608" s="539"/>
      <c r="AH608" s="539"/>
      <c r="AI608" s="539"/>
      <c r="AJ608" s="539"/>
      <c r="AK608" s="539"/>
      <c r="AL608" s="539"/>
      <c r="AM608" s="540"/>
    </row>
    <row r="609" spans="1:39" s="539" customFormat="1" ht="12.75" customHeight="1">
      <c r="A609" s="1125">
        <v>105</v>
      </c>
      <c r="B609" s="1120" t="s">
        <v>148</v>
      </c>
      <c r="C609" s="1120" t="s">
        <v>1102</v>
      </c>
      <c r="D609" s="1120" t="s">
        <v>555</v>
      </c>
      <c r="E609" s="1120"/>
      <c r="F609" s="1119" t="s">
        <v>1249</v>
      </c>
      <c r="G609" s="1147" t="s">
        <v>1248</v>
      </c>
      <c r="H609" s="689" t="s">
        <v>1099</v>
      </c>
      <c r="I609" s="551"/>
      <c r="AM609" s="535"/>
    </row>
    <row r="610" spans="1:9" s="539" customFormat="1" ht="12.75" customHeight="1">
      <c r="A610" s="1125">
        <v>124</v>
      </c>
      <c r="B610" s="1120" t="s">
        <v>148</v>
      </c>
      <c r="C610" s="1120" t="s">
        <v>1102</v>
      </c>
      <c r="D610" s="1120" t="s">
        <v>555</v>
      </c>
      <c r="E610" s="1120"/>
      <c r="F610" s="1119" t="s">
        <v>1247</v>
      </c>
      <c r="G610" s="1147" t="s">
        <v>1246</v>
      </c>
      <c r="H610" s="689" t="s">
        <v>1099</v>
      </c>
      <c r="I610" s="551"/>
    </row>
    <row r="611" spans="1:39" s="534" customFormat="1" ht="12.75" customHeight="1">
      <c r="A611" s="1125">
        <v>128</v>
      </c>
      <c r="B611" s="1120" t="s">
        <v>148</v>
      </c>
      <c r="C611" s="1120" t="s">
        <v>1102</v>
      </c>
      <c r="D611" s="1120" t="s">
        <v>555</v>
      </c>
      <c r="E611" s="1120"/>
      <c r="F611" s="1119" t="s">
        <v>1243</v>
      </c>
      <c r="G611" s="1147" t="s">
        <v>1245</v>
      </c>
      <c r="H611" s="689" t="s">
        <v>1099</v>
      </c>
      <c r="I611" s="551"/>
      <c r="J611" s="539"/>
      <c r="K611" s="539"/>
      <c r="L611" s="539"/>
      <c r="M611" s="539"/>
      <c r="N611" s="539"/>
      <c r="O611" s="539"/>
      <c r="P611" s="539"/>
      <c r="Q611" s="539"/>
      <c r="R611" s="539"/>
      <c r="S611" s="539"/>
      <c r="T611" s="539"/>
      <c r="U611" s="539"/>
      <c r="V611" s="539"/>
      <c r="W611" s="539"/>
      <c r="X611" s="539"/>
      <c r="Y611" s="539"/>
      <c r="Z611" s="539"/>
      <c r="AA611" s="539"/>
      <c r="AB611" s="539"/>
      <c r="AC611" s="539"/>
      <c r="AD611" s="539"/>
      <c r="AE611" s="539"/>
      <c r="AF611" s="539"/>
      <c r="AG611" s="539"/>
      <c r="AH611" s="539"/>
      <c r="AI611" s="539"/>
      <c r="AJ611" s="539"/>
      <c r="AK611" s="539"/>
      <c r="AL611" s="539"/>
      <c r="AM611" s="539"/>
    </row>
    <row r="612" spans="1:39" s="544" customFormat="1" ht="12.75" customHeight="1">
      <c r="A612" s="1122">
        <v>133</v>
      </c>
      <c r="B612" s="1122" t="s">
        <v>148</v>
      </c>
      <c r="C612" s="1122" t="s">
        <v>1102</v>
      </c>
      <c r="D612" s="1122" t="s">
        <v>555</v>
      </c>
      <c r="E612" s="1122" t="s">
        <v>73</v>
      </c>
      <c r="F612" s="1121" t="s">
        <v>1243</v>
      </c>
      <c r="G612" s="1148" t="s">
        <v>1244</v>
      </c>
      <c r="H612" s="689" t="s">
        <v>1099</v>
      </c>
      <c r="I612" s="551"/>
      <c r="J612" s="539"/>
      <c r="K612" s="539"/>
      <c r="L612" s="539"/>
      <c r="M612" s="539"/>
      <c r="N612" s="539"/>
      <c r="O612" s="539"/>
      <c r="P612" s="539"/>
      <c r="Q612" s="539"/>
      <c r="R612" s="539"/>
      <c r="S612" s="539"/>
      <c r="T612" s="539"/>
      <c r="U612" s="539"/>
      <c r="V612" s="539"/>
      <c r="W612" s="539"/>
      <c r="X612" s="539"/>
      <c r="Y612" s="539"/>
      <c r="Z612" s="539"/>
      <c r="AA612" s="539"/>
      <c r="AB612" s="539"/>
      <c r="AC612" s="539"/>
      <c r="AD612" s="539"/>
      <c r="AE612" s="539"/>
      <c r="AF612" s="539"/>
      <c r="AG612" s="539"/>
      <c r="AH612" s="539"/>
      <c r="AI612" s="539"/>
      <c r="AJ612" s="539"/>
      <c r="AK612" s="539"/>
      <c r="AL612" s="539"/>
      <c r="AM612" s="539"/>
    </row>
    <row r="613" spans="1:9" s="539" customFormat="1" ht="12.75" customHeight="1">
      <c r="A613" s="1122">
        <v>134</v>
      </c>
      <c r="B613" s="1122" t="s">
        <v>148</v>
      </c>
      <c r="C613" s="1122" t="s">
        <v>1102</v>
      </c>
      <c r="D613" s="1122" t="s">
        <v>555</v>
      </c>
      <c r="E613" s="1122" t="s">
        <v>73</v>
      </c>
      <c r="F613" s="1121" t="s">
        <v>1243</v>
      </c>
      <c r="G613" s="1148" t="s">
        <v>1242</v>
      </c>
      <c r="H613" s="689" t="s">
        <v>1099</v>
      </c>
      <c r="I613" s="551"/>
    </row>
    <row r="614" spans="1:9" s="539" customFormat="1" ht="12.75" customHeight="1">
      <c r="A614" s="1125">
        <v>139</v>
      </c>
      <c r="B614" s="1120" t="s">
        <v>148</v>
      </c>
      <c r="C614" s="1120" t="s">
        <v>1102</v>
      </c>
      <c r="D614" s="1120" t="s">
        <v>555</v>
      </c>
      <c r="E614" s="1120"/>
      <c r="F614" s="1119" t="s">
        <v>1241</v>
      </c>
      <c r="G614" s="1147" t="s">
        <v>1240</v>
      </c>
      <c r="H614" s="689" t="s">
        <v>1099</v>
      </c>
      <c r="I614" s="551"/>
    </row>
    <row r="615" spans="1:39" s="539" customFormat="1" ht="12.75" customHeight="1">
      <c r="A615" s="1125">
        <v>141</v>
      </c>
      <c r="B615" s="1120" t="s">
        <v>148</v>
      </c>
      <c r="C615" s="1120" t="s">
        <v>1102</v>
      </c>
      <c r="D615" s="1120" t="s">
        <v>555</v>
      </c>
      <c r="E615" s="1120"/>
      <c r="F615" s="1119" t="s">
        <v>1239</v>
      </c>
      <c r="G615" s="1147" t="s">
        <v>1238</v>
      </c>
      <c r="H615" s="689" t="s">
        <v>1099</v>
      </c>
      <c r="I615" s="551"/>
      <c r="AM615" s="544"/>
    </row>
    <row r="616" spans="1:9" s="539" customFormat="1" ht="12.75" customHeight="1">
      <c r="A616" s="1125">
        <v>150</v>
      </c>
      <c r="B616" s="1120" t="s">
        <v>148</v>
      </c>
      <c r="C616" s="1120" t="s">
        <v>1102</v>
      </c>
      <c r="D616" s="1120" t="s">
        <v>555</v>
      </c>
      <c r="E616" s="1120"/>
      <c r="F616" s="1119" t="s">
        <v>1237</v>
      </c>
      <c r="G616" s="1147" t="s">
        <v>1236</v>
      </c>
      <c r="H616" s="689" t="s">
        <v>1099</v>
      </c>
      <c r="I616" s="551"/>
    </row>
    <row r="617" spans="1:9" s="539" customFormat="1" ht="12.75" customHeight="1">
      <c r="A617" s="1125">
        <v>151</v>
      </c>
      <c r="B617" s="1120" t="s">
        <v>148</v>
      </c>
      <c r="C617" s="1120" t="s">
        <v>1102</v>
      </c>
      <c r="D617" s="1120" t="s">
        <v>555</v>
      </c>
      <c r="E617" s="1120"/>
      <c r="F617" s="1119" t="s">
        <v>1235</v>
      </c>
      <c r="G617" s="1147" t="s">
        <v>1234</v>
      </c>
      <c r="H617" s="689" t="s">
        <v>1099</v>
      </c>
      <c r="I617" s="551"/>
    </row>
    <row r="618" spans="1:9" s="539" customFormat="1" ht="12.75" customHeight="1">
      <c r="A618" s="1125">
        <v>160</v>
      </c>
      <c r="B618" s="1120" t="s">
        <v>148</v>
      </c>
      <c r="C618" s="1120" t="s">
        <v>1102</v>
      </c>
      <c r="D618" s="1120" t="s">
        <v>555</v>
      </c>
      <c r="E618" s="1120"/>
      <c r="F618" s="1119" t="s">
        <v>1232</v>
      </c>
      <c r="G618" s="1147" t="s">
        <v>1233</v>
      </c>
      <c r="H618" s="689" t="s">
        <v>1099</v>
      </c>
      <c r="I618" s="551"/>
    </row>
    <row r="619" spans="1:9" s="539" customFormat="1" ht="12.75" customHeight="1">
      <c r="A619" s="1125">
        <v>163</v>
      </c>
      <c r="B619" s="1120" t="s">
        <v>148</v>
      </c>
      <c r="C619" s="1120" t="s">
        <v>1102</v>
      </c>
      <c r="D619" s="1120" t="s">
        <v>555</v>
      </c>
      <c r="E619" s="1120"/>
      <c r="F619" s="1119" t="s">
        <v>1232</v>
      </c>
      <c r="G619" s="1147" t="s">
        <v>1231</v>
      </c>
      <c r="H619" s="689" t="s">
        <v>1099</v>
      </c>
      <c r="I619" s="551"/>
    </row>
    <row r="620" spans="1:9" s="539" customFormat="1" ht="12.75" customHeight="1">
      <c r="A620" s="1125">
        <v>165</v>
      </c>
      <c r="B620" s="1120" t="s">
        <v>148</v>
      </c>
      <c r="C620" s="1120" t="s">
        <v>1102</v>
      </c>
      <c r="D620" s="1120" t="s">
        <v>555</v>
      </c>
      <c r="E620" s="1120"/>
      <c r="F620" s="1119" t="s">
        <v>1230</v>
      </c>
      <c r="G620" s="1147" t="s">
        <v>1229</v>
      </c>
      <c r="H620" s="689" t="s">
        <v>1099</v>
      </c>
      <c r="I620" s="551"/>
    </row>
    <row r="621" spans="1:39" s="544" customFormat="1" ht="12.75" customHeight="1">
      <c r="A621" s="1125">
        <v>169</v>
      </c>
      <c r="B621" s="1120" t="s">
        <v>148</v>
      </c>
      <c r="C621" s="1120" t="s">
        <v>1102</v>
      </c>
      <c r="D621" s="1120" t="s">
        <v>555</v>
      </c>
      <c r="E621" s="1120"/>
      <c r="F621" s="1119" t="s">
        <v>1227</v>
      </c>
      <c r="G621" s="1147" t="s">
        <v>1228</v>
      </c>
      <c r="H621" s="689" t="s">
        <v>1099</v>
      </c>
      <c r="I621" s="551"/>
      <c r="J621" s="539"/>
      <c r="K621" s="539"/>
      <c r="L621" s="539"/>
      <c r="M621" s="539"/>
      <c r="N621" s="539"/>
      <c r="O621" s="539"/>
      <c r="P621" s="539"/>
      <c r="Q621" s="539"/>
      <c r="R621" s="539"/>
      <c r="S621" s="539"/>
      <c r="T621" s="539"/>
      <c r="U621" s="539"/>
      <c r="V621" s="539"/>
      <c r="W621" s="539"/>
      <c r="X621" s="539"/>
      <c r="Y621" s="539"/>
      <c r="Z621" s="539"/>
      <c r="AA621" s="539"/>
      <c r="AB621" s="539"/>
      <c r="AC621" s="539"/>
      <c r="AD621" s="539"/>
      <c r="AE621" s="539"/>
      <c r="AF621" s="539"/>
      <c r="AG621" s="539"/>
      <c r="AH621" s="539"/>
      <c r="AI621" s="539"/>
      <c r="AJ621" s="539"/>
      <c r="AK621" s="539"/>
      <c r="AL621" s="539"/>
      <c r="AM621" s="539"/>
    </row>
    <row r="622" spans="1:9" s="539" customFormat="1" ht="12.75" customHeight="1">
      <c r="A622" s="1125">
        <v>170</v>
      </c>
      <c r="B622" s="1120" t="s">
        <v>148</v>
      </c>
      <c r="C622" s="1120" t="s">
        <v>1102</v>
      </c>
      <c r="D622" s="1120" t="s">
        <v>555</v>
      </c>
      <c r="E622" s="1120"/>
      <c r="F622" s="1119" t="s">
        <v>1227</v>
      </c>
      <c r="G622" s="1147" t="s">
        <v>1225</v>
      </c>
      <c r="H622" s="689" t="s">
        <v>1099</v>
      </c>
      <c r="I622" s="551"/>
    </row>
    <row r="623" spans="1:39" s="539" customFormat="1" ht="12.75" customHeight="1">
      <c r="A623" s="1125">
        <v>174</v>
      </c>
      <c r="B623" s="1120" t="s">
        <v>148</v>
      </c>
      <c r="C623" s="1120" t="s">
        <v>1102</v>
      </c>
      <c r="D623" s="1120" t="s">
        <v>555</v>
      </c>
      <c r="E623" s="1120"/>
      <c r="F623" s="1119" t="s">
        <v>1219</v>
      </c>
      <c r="G623" s="1147" t="s">
        <v>1226</v>
      </c>
      <c r="H623" s="689" t="s">
        <v>1099</v>
      </c>
      <c r="I623" s="551"/>
      <c r="AM623" s="536"/>
    </row>
    <row r="624" spans="1:9" s="539" customFormat="1" ht="12.75" customHeight="1">
      <c r="A624" s="1125">
        <v>177</v>
      </c>
      <c r="B624" s="1120" t="s">
        <v>148</v>
      </c>
      <c r="C624" s="1120" t="s">
        <v>1102</v>
      </c>
      <c r="D624" s="1120" t="s">
        <v>555</v>
      </c>
      <c r="E624" s="1120"/>
      <c r="F624" s="1119" t="s">
        <v>1219</v>
      </c>
      <c r="G624" s="1147" t="s">
        <v>1225</v>
      </c>
      <c r="H624" s="689" t="s">
        <v>1099</v>
      </c>
      <c r="I624" s="551"/>
    </row>
    <row r="625" spans="1:39" s="534" customFormat="1" ht="12.75" customHeight="1">
      <c r="A625" s="1125">
        <v>178</v>
      </c>
      <c r="B625" s="1120" t="s">
        <v>148</v>
      </c>
      <c r="C625" s="1120" t="s">
        <v>1102</v>
      </c>
      <c r="D625" s="1120" t="s">
        <v>555</v>
      </c>
      <c r="E625" s="1120"/>
      <c r="F625" s="1119" t="s">
        <v>1219</v>
      </c>
      <c r="G625" s="1147" t="s">
        <v>1224</v>
      </c>
      <c r="H625" s="689" t="s">
        <v>1099</v>
      </c>
      <c r="I625" s="551"/>
      <c r="J625" s="539"/>
      <c r="K625" s="539"/>
      <c r="L625" s="539"/>
      <c r="M625" s="539"/>
      <c r="N625" s="539"/>
      <c r="O625" s="539"/>
      <c r="P625" s="539"/>
      <c r="Q625" s="539"/>
      <c r="R625" s="539"/>
      <c r="S625" s="539"/>
      <c r="T625" s="539"/>
      <c r="U625" s="539"/>
      <c r="V625" s="539"/>
      <c r="W625" s="539"/>
      <c r="X625" s="539"/>
      <c r="Y625" s="539"/>
      <c r="Z625" s="539"/>
      <c r="AA625" s="539"/>
      <c r="AB625" s="539"/>
      <c r="AC625" s="539"/>
      <c r="AD625" s="539"/>
      <c r="AE625" s="539"/>
      <c r="AF625" s="539"/>
      <c r="AG625" s="539"/>
      <c r="AH625" s="539"/>
      <c r="AI625" s="539"/>
      <c r="AJ625" s="539"/>
      <c r="AK625" s="539"/>
      <c r="AL625" s="539"/>
      <c r="AM625" s="539"/>
    </row>
    <row r="626" spans="1:39" s="534" customFormat="1" ht="12.75" customHeight="1">
      <c r="A626" s="1125">
        <v>179</v>
      </c>
      <c r="B626" s="1120" t="s">
        <v>148</v>
      </c>
      <c r="C626" s="1120" t="s">
        <v>1102</v>
      </c>
      <c r="D626" s="1120" t="s">
        <v>555</v>
      </c>
      <c r="E626" s="1120"/>
      <c r="F626" s="1119" t="s">
        <v>1219</v>
      </c>
      <c r="G626" s="1147" t="s">
        <v>1223</v>
      </c>
      <c r="H626" s="689" t="s">
        <v>1099</v>
      </c>
      <c r="I626" s="551"/>
      <c r="J626" s="539"/>
      <c r="K626" s="539"/>
      <c r="L626" s="539"/>
      <c r="M626" s="539"/>
      <c r="N626" s="539"/>
      <c r="O626" s="539"/>
      <c r="P626" s="539"/>
      <c r="Q626" s="539"/>
      <c r="R626" s="539"/>
      <c r="S626" s="539"/>
      <c r="T626" s="539"/>
      <c r="U626" s="539"/>
      <c r="V626" s="539"/>
      <c r="W626" s="539"/>
      <c r="X626" s="539"/>
      <c r="Y626" s="539"/>
      <c r="Z626" s="539"/>
      <c r="AA626" s="539"/>
      <c r="AB626" s="539"/>
      <c r="AC626" s="539"/>
      <c r="AD626" s="539"/>
      <c r="AE626" s="539"/>
      <c r="AF626" s="539"/>
      <c r="AG626" s="539"/>
      <c r="AH626" s="539"/>
      <c r="AI626" s="539"/>
      <c r="AJ626" s="539"/>
      <c r="AK626" s="539"/>
      <c r="AL626" s="539"/>
      <c r="AM626" s="544"/>
    </row>
    <row r="627" spans="1:39" s="534" customFormat="1" ht="12.75" customHeight="1">
      <c r="A627" s="1125">
        <v>180</v>
      </c>
      <c r="B627" s="1120" t="s">
        <v>148</v>
      </c>
      <c r="C627" s="1120" t="s">
        <v>1102</v>
      </c>
      <c r="D627" s="1120" t="s">
        <v>555</v>
      </c>
      <c r="E627" s="1120"/>
      <c r="F627" s="1119" t="s">
        <v>1219</v>
      </c>
      <c r="G627" s="1147" t="s">
        <v>1222</v>
      </c>
      <c r="H627" s="689" t="s">
        <v>1099</v>
      </c>
      <c r="I627" s="551"/>
      <c r="J627" s="539"/>
      <c r="K627" s="539"/>
      <c r="L627" s="539"/>
      <c r="M627" s="539"/>
      <c r="N627" s="539"/>
      <c r="O627" s="539"/>
      <c r="P627" s="539"/>
      <c r="Q627" s="539"/>
      <c r="R627" s="539"/>
      <c r="S627" s="539"/>
      <c r="T627" s="539"/>
      <c r="U627" s="539"/>
      <c r="V627" s="539"/>
      <c r="W627" s="539"/>
      <c r="X627" s="539"/>
      <c r="Y627" s="539"/>
      <c r="Z627" s="539"/>
      <c r="AA627" s="539"/>
      <c r="AB627" s="539"/>
      <c r="AC627" s="539"/>
      <c r="AD627" s="539"/>
      <c r="AE627" s="539"/>
      <c r="AF627" s="539"/>
      <c r="AG627" s="539"/>
      <c r="AH627" s="539"/>
      <c r="AI627" s="539"/>
      <c r="AJ627" s="539"/>
      <c r="AK627" s="539"/>
      <c r="AL627" s="539"/>
      <c r="AM627" s="539"/>
    </row>
    <row r="628" spans="1:39" s="534" customFormat="1" ht="12.75" customHeight="1">
      <c r="A628" s="1125">
        <v>181</v>
      </c>
      <c r="B628" s="1120" t="s">
        <v>148</v>
      </c>
      <c r="C628" s="1120" t="s">
        <v>1102</v>
      </c>
      <c r="D628" s="1120" t="s">
        <v>555</v>
      </c>
      <c r="E628" s="1120"/>
      <c r="F628" s="1119" t="s">
        <v>1219</v>
      </c>
      <c r="G628" s="1147" t="s">
        <v>1221</v>
      </c>
      <c r="H628" s="689" t="s">
        <v>1099</v>
      </c>
      <c r="I628" s="551"/>
      <c r="J628" s="539"/>
      <c r="K628" s="539"/>
      <c r="L628" s="539"/>
      <c r="M628" s="539"/>
      <c r="N628" s="539"/>
      <c r="O628" s="539"/>
      <c r="P628" s="539"/>
      <c r="Q628" s="539"/>
      <c r="R628" s="539"/>
      <c r="S628" s="539"/>
      <c r="T628" s="539"/>
      <c r="U628" s="539"/>
      <c r="V628" s="539"/>
      <c r="W628" s="539"/>
      <c r="X628" s="539"/>
      <c r="Y628" s="539"/>
      <c r="Z628" s="539"/>
      <c r="AA628" s="539"/>
      <c r="AB628" s="539"/>
      <c r="AC628" s="539"/>
      <c r="AD628" s="539"/>
      <c r="AE628" s="539"/>
      <c r="AF628" s="539"/>
      <c r="AG628" s="539"/>
      <c r="AH628" s="539"/>
      <c r="AI628" s="539"/>
      <c r="AJ628" s="539"/>
      <c r="AK628" s="539"/>
      <c r="AL628" s="539"/>
      <c r="AM628" s="544"/>
    </row>
    <row r="629" spans="1:39" s="544" customFormat="1" ht="12.75" customHeight="1">
      <c r="A629" s="1125">
        <v>182</v>
      </c>
      <c r="B629" s="1120" t="s">
        <v>148</v>
      </c>
      <c r="C629" s="1120" t="s">
        <v>1102</v>
      </c>
      <c r="D629" s="1120" t="s">
        <v>555</v>
      </c>
      <c r="E629" s="1120"/>
      <c r="F629" s="1119" t="s">
        <v>1219</v>
      </c>
      <c r="G629" s="1147" t="s">
        <v>1220</v>
      </c>
      <c r="H629" s="689" t="s">
        <v>1099</v>
      </c>
      <c r="I629" s="551"/>
      <c r="J629" s="539"/>
      <c r="K629" s="539"/>
      <c r="L629" s="539"/>
      <c r="M629" s="539"/>
      <c r="N629" s="539"/>
      <c r="O629" s="539"/>
      <c r="P629" s="539"/>
      <c r="Q629" s="539"/>
      <c r="R629" s="539"/>
      <c r="S629" s="539"/>
      <c r="T629" s="539"/>
      <c r="U629" s="539"/>
      <c r="V629" s="539"/>
      <c r="W629" s="539"/>
      <c r="X629" s="539"/>
      <c r="Y629" s="539"/>
      <c r="Z629" s="539"/>
      <c r="AA629" s="539"/>
      <c r="AB629" s="539"/>
      <c r="AC629" s="539"/>
      <c r="AD629" s="539"/>
      <c r="AE629" s="539"/>
      <c r="AF629" s="539"/>
      <c r="AG629" s="539"/>
      <c r="AH629" s="539"/>
      <c r="AI629" s="539"/>
      <c r="AJ629" s="539"/>
      <c r="AK629" s="539"/>
      <c r="AL629" s="539"/>
      <c r="AM629" s="539"/>
    </row>
    <row r="630" spans="1:39" s="534" customFormat="1" ht="12.75" customHeight="1">
      <c r="A630" s="1125">
        <v>183</v>
      </c>
      <c r="B630" s="1120" t="s">
        <v>148</v>
      </c>
      <c r="C630" s="1120" t="s">
        <v>1102</v>
      </c>
      <c r="D630" s="1120" t="s">
        <v>555</v>
      </c>
      <c r="E630" s="1120"/>
      <c r="F630" s="1119" t="s">
        <v>1219</v>
      </c>
      <c r="G630" s="1147" t="s">
        <v>1218</v>
      </c>
      <c r="H630" s="689" t="s">
        <v>1099</v>
      </c>
      <c r="I630" s="551"/>
      <c r="J630" s="539"/>
      <c r="K630" s="539"/>
      <c r="L630" s="539"/>
      <c r="M630" s="539"/>
      <c r="N630" s="539"/>
      <c r="O630" s="539"/>
      <c r="P630" s="539"/>
      <c r="Q630" s="539"/>
      <c r="R630" s="539"/>
      <c r="S630" s="539"/>
      <c r="T630" s="539"/>
      <c r="U630" s="539"/>
      <c r="V630" s="539"/>
      <c r="W630" s="539"/>
      <c r="X630" s="539"/>
      <c r="Y630" s="539"/>
      <c r="Z630" s="539"/>
      <c r="AA630" s="539"/>
      <c r="AB630" s="539"/>
      <c r="AC630" s="539"/>
      <c r="AD630" s="539"/>
      <c r="AE630" s="539"/>
      <c r="AF630" s="539"/>
      <c r="AG630" s="539"/>
      <c r="AH630" s="539"/>
      <c r="AI630" s="539"/>
      <c r="AJ630" s="539"/>
      <c r="AK630" s="539"/>
      <c r="AL630" s="539"/>
      <c r="AM630" s="539"/>
    </row>
    <row r="631" spans="1:39" s="534" customFormat="1" ht="12.75" customHeight="1">
      <c r="A631" s="1125">
        <v>186</v>
      </c>
      <c r="B631" s="1120" t="s">
        <v>148</v>
      </c>
      <c r="C631" s="1120" t="s">
        <v>1102</v>
      </c>
      <c r="D631" s="1120" t="s">
        <v>555</v>
      </c>
      <c r="E631" s="1120"/>
      <c r="F631" s="1119" t="s">
        <v>1217</v>
      </c>
      <c r="G631" s="1147" t="s">
        <v>1216</v>
      </c>
      <c r="H631" s="689" t="s">
        <v>1099</v>
      </c>
      <c r="I631" s="551"/>
      <c r="J631" s="539"/>
      <c r="K631" s="539"/>
      <c r="L631" s="539"/>
      <c r="M631" s="539"/>
      <c r="N631" s="539"/>
      <c r="O631" s="539"/>
      <c r="P631" s="539"/>
      <c r="Q631" s="539"/>
      <c r="R631" s="539"/>
      <c r="S631" s="539"/>
      <c r="T631" s="539"/>
      <c r="U631" s="539"/>
      <c r="V631" s="539"/>
      <c r="W631" s="539"/>
      <c r="X631" s="539"/>
      <c r="Y631" s="539"/>
      <c r="Z631" s="539"/>
      <c r="AA631" s="539"/>
      <c r="AB631" s="539"/>
      <c r="AC631" s="539"/>
      <c r="AD631" s="539"/>
      <c r="AE631" s="539"/>
      <c r="AF631" s="539"/>
      <c r="AG631" s="539"/>
      <c r="AH631" s="539"/>
      <c r="AI631" s="539"/>
      <c r="AJ631" s="539"/>
      <c r="AK631" s="539"/>
      <c r="AL631" s="539"/>
      <c r="AM631" s="540"/>
    </row>
    <row r="632" spans="1:39" s="534" customFormat="1" ht="12.75" customHeight="1">
      <c r="A632" s="1125">
        <v>189</v>
      </c>
      <c r="B632" s="1120" t="s">
        <v>148</v>
      </c>
      <c r="C632" s="1120" t="s">
        <v>1102</v>
      </c>
      <c r="D632" s="1120" t="s">
        <v>555</v>
      </c>
      <c r="E632" s="1120"/>
      <c r="F632" s="1119" t="s">
        <v>1213</v>
      </c>
      <c r="G632" s="1147" t="s">
        <v>1215</v>
      </c>
      <c r="H632" s="689" t="s">
        <v>1099</v>
      </c>
      <c r="I632" s="551"/>
      <c r="J632" s="539"/>
      <c r="K632" s="539"/>
      <c r="L632" s="539"/>
      <c r="M632" s="539"/>
      <c r="N632" s="539"/>
      <c r="O632" s="539"/>
      <c r="P632" s="539"/>
      <c r="Q632" s="539"/>
      <c r="R632" s="539"/>
      <c r="S632" s="539"/>
      <c r="T632" s="539"/>
      <c r="U632" s="539"/>
      <c r="V632" s="539"/>
      <c r="W632" s="539"/>
      <c r="X632" s="539"/>
      <c r="Y632" s="539"/>
      <c r="Z632" s="539"/>
      <c r="AA632" s="539"/>
      <c r="AB632" s="539"/>
      <c r="AC632" s="539"/>
      <c r="AD632" s="539"/>
      <c r="AE632" s="539"/>
      <c r="AF632" s="539"/>
      <c r="AG632" s="539"/>
      <c r="AH632" s="539"/>
      <c r="AI632" s="539"/>
      <c r="AJ632" s="539"/>
      <c r="AK632" s="539"/>
      <c r="AL632" s="539"/>
      <c r="AM632" s="544"/>
    </row>
    <row r="633" spans="1:39" s="534" customFormat="1" ht="12.75" customHeight="1">
      <c r="A633" s="1122">
        <v>192</v>
      </c>
      <c r="B633" s="1122" t="s">
        <v>148</v>
      </c>
      <c r="C633" s="1122" t="s">
        <v>1102</v>
      </c>
      <c r="D633" s="1122" t="s">
        <v>555</v>
      </c>
      <c r="E633" s="1122" t="s">
        <v>1214</v>
      </c>
      <c r="F633" s="1119" t="s">
        <v>1213</v>
      </c>
      <c r="G633" s="1148" t="s">
        <v>1212</v>
      </c>
      <c r="H633" s="689" t="s">
        <v>1099</v>
      </c>
      <c r="I633" s="551"/>
      <c r="J633" s="539"/>
      <c r="K633" s="539"/>
      <c r="L633" s="539"/>
      <c r="M633" s="539"/>
      <c r="N633" s="539"/>
      <c r="O633" s="539"/>
      <c r="P633" s="539"/>
      <c r="Q633" s="539"/>
      <c r="R633" s="539"/>
      <c r="S633" s="539"/>
      <c r="T633" s="539"/>
      <c r="U633" s="539"/>
      <c r="V633" s="539"/>
      <c r="W633" s="539"/>
      <c r="X633" s="539"/>
      <c r="Y633" s="539"/>
      <c r="Z633" s="539"/>
      <c r="AA633" s="539"/>
      <c r="AB633" s="539"/>
      <c r="AC633" s="539"/>
      <c r="AD633" s="539"/>
      <c r="AE633" s="539"/>
      <c r="AF633" s="539"/>
      <c r="AG633" s="539"/>
      <c r="AH633" s="539"/>
      <c r="AI633" s="539"/>
      <c r="AJ633" s="539"/>
      <c r="AK633" s="539"/>
      <c r="AL633" s="539"/>
      <c r="AM633" s="539"/>
    </row>
    <row r="634" spans="1:39" s="544" customFormat="1" ht="12.75" customHeight="1">
      <c r="A634" s="1125">
        <v>216</v>
      </c>
      <c r="B634" s="1120" t="s">
        <v>148</v>
      </c>
      <c r="C634" s="1120" t="s">
        <v>1102</v>
      </c>
      <c r="D634" s="1120" t="s">
        <v>555</v>
      </c>
      <c r="E634" s="1120"/>
      <c r="F634" s="1119" t="s">
        <v>1211</v>
      </c>
      <c r="G634" s="1147" t="s">
        <v>1210</v>
      </c>
      <c r="H634" s="689" t="s">
        <v>1099</v>
      </c>
      <c r="I634" s="551"/>
      <c r="J634" s="539"/>
      <c r="K634" s="539"/>
      <c r="L634" s="539"/>
      <c r="M634" s="539"/>
      <c r="N634" s="539"/>
      <c r="O634" s="539"/>
      <c r="P634" s="539"/>
      <c r="Q634" s="539"/>
      <c r="R634" s="539"/>
      <c r="S634" s="539"/>
      <c r="T634" s="539"/>
      <c r="U634" s="539"/>
      <c r="V634" s="539"/>
      <c r="W634" s="539"/>
      <c r="X634" s="539"/>
      <c r="Y634" s="539"/>
      <c r="Z634" s="539"/>
      <c r="AA634" s="539"/>
      <c r="AB634" s="539"/>
      <c r="AC634" s="539"/>
      <c r="AD634" s="539"/>
      <c r="AE634" s="539"/>
      <c r="AF634" s="539"/>
      <c r="AG634" s="539"/>
      <c r="AH634" s="539"/>
      <c r="AI634" s="539"/>
      <c r="AJ634" s="539"/>
      <c r="AK634" s="539"/>
      <c r="AL634" s="539"/>
      <c r="AM634" s="540"/>
    </row>
    <row r="635" spans="1:39" s="539" customFormat="1" ht="12.75" customHeight="1">
      <c r="A635" s="1125">
        <v>226</v>
      </c>
      <c r="B635" s="1120" t="s">
        <v>148</v>
      </c>
      <c r="C635" s="1120" t="s">
        <v>1102</v>
      </c>
      <c r="D635" s="1120" t="s">
        <v>555</v>
      </c>
      <c r="E635" s="1120"/>
      <c r="F635" s="1119" t="s">
        <v>1209</v>
      </c>
      <c r="G635" s="1147" t="s">
        <v>1208</v>
      </c>
      <c r="H635" s="689" t="s">
        <v>1099</v>
      </c>
      <c r="I635" s="551"/>
      <c r="AM635" s="544"/>
    </row>
    <row r="636" spans="1:9" s="539" customFormat="1" ht="12.75" customHeight="1">
      <c r="A636" s="1125">
        <v>229</v>
      </c>
      <c r="B636" s="1120" t="s">
        <v>148</v>
      </c>
      <c r="C636" s="1120" t="s">
        <v>1102</v>
      </c>
      <c r="D636" s="1120" t="s">
        <v>555</v>
      </c>
      <c r="E636" s="1120"/>
      <c r="F636" s="1119" t="s">
        <v>1207</v>
      </c>
      <c r="G636" s="1147" t="s">
        <v>1206</v>
      </c>
      <c r="H636" s="689" t="s">
        <v>1099</v>
      </c>
      <c r="I636" s="551"/>
    </row>
    <row r="637" spans="1:39" s="534" customFormat="1" ht="12.75" customHeight="1">
      <c r="A637" s="1125">
        <v>233</v>
      </c>
      <c r="B637" s="1120" t="s">
        <v>148</v>
      </c>
      <c r="C637" s="1120" t="s">
        <v>1102</v>
      </c>
      <c r="D637" s="1120" t="s">
        <v>555</v>
      </c>
      <c r="E637" s="1120"/>
      <c r="F637" s="1119" t="s">
        <v>1205</v>
      </c>
      <c r="G637" s="1147" t="s">
        <v>1204</v>
      </c>
      <c r="H637" s="689" t="s">
        <v>1099</v>
      </c>
      <c r="I637" s="551"/>
      <c r="J637" s="539"/>
      <c r="K637" s="539"/>
      <c r="L637" s="539"/>
      <c r="M637" s="539"/>
      <c r="N637" s="539"/>
      <c r="O637" s="539"/>
      <c r="P637" s="539"/>
      <c r="Q637" s="539"/>
      <c r="R637" s="539"/>
      <c r="S637" s="539"/>
      <c r="T637" s="539"/>
      <c r="U637" s="539"/>
      <c r="V637" s="539"/>
      <c r="W637" s="539"/>
      <c r="X637" s="539"/>
      <c r="Y637" s="539"/>
      <c r="Z637" s="539"/>
      <c r="AA637" s="539"/>
      <c r="AB637" s="539"/>
      <c r="AC637" s="539"/>
      <c r="AD637" s="539"/>
      <c r="AE637" s="539"/>
      <c r="AF637" s="539"/>
      <c r="AG637" s="539"/>
      <c r="AH637" s="539"/>
      <c r="AI637" s="539"/>
      <c r="AJ637" s="539"/>
      <c r="AK637" s="539"/>
      <c r="AL637" s="539"/>
      <c r="AM637" s="539"/>
    </row>
    <row r="638" spans="1:39" s="539" customFormat="1" ht="12.75" customHeight="1">
      <c r="A638" s="1125">
        <v>234</v>
      </c>
      <c r="B638" s="1120" t="s">
        <v>148</v>
      </c>
      <c r="C638" s="1120" t="s">
        <v>1102</v>
      </c>
      <c r="D638" s="1120" t="s">
        <v>555</v>
      </c>
      <c r="E638" s="1120"/>
      <c r="F638" s="1119" t="s">
        <v>1205</v>
      </c>
      <c r="G638" s="1147" t="s">
        <v>1204</v>
      </c>
      <c r="H638" s="689" t="s">
        <v>1099</v>
      </c>
      <c r="I638" s="551"/>
      <c r="AM638" s="544"/>
    </row>
    <row r="639" spans="1:39" s="534" customFormat="1" ht="12.75" customHeight="1">
      <c r="A639" s="1125">
        <v>237</v>
      </c>
      <c r="B639" s="1120" t="s">
        <v>148</v>
      </c>
      <c r="C639" s="1120" t="s">
        <v>1102</v>
      </c>
      <c r="D639" s="1120" t="s">
        <v>555</v>
      </c>
      <c r="E639" s="1120"/>
      <c r="F639" s="1119" t="s">
        <v>1203</v>
      </c>
      <c r="G639" s="1147" t="s">
        <v>1202</v>
      </c>
      <c r="H639" s="689" t="s">
        <v>1099</v>
      </c>
      <c r="I639" s="551"/>
      <c r="J639" s="539"/>
      <c r="K639" s="539"/>
      <c r="L639" s="539"/>
      <c r="M639" s="539"/>
      <c r="N639" s="539"/>
      <c r="O639" s="539"/>
      <c r="P639" s="539"/>
      <c r="Q639" s="539"/>
      <c r="R639" s="539"/>
      <c r="S639" s="539"/>
      <c r="T639" s="539"/>
      <c r="U639" s="539"/>
      <c r="V639" s="539"/>
      <c r="W639" s="539"/>
      <c r="X639" s="539"/>
      <c r="Y639" s="539"/>
      <c r="Z639" s="539"/>
      <c r="AA639" s="539"/>
      <c r="AB639" s="539"/>
      <c r="AC639" s="539"/>
      <c r="AD639" s="539"/>
      <c r="AE639" s="539"/>
      <c r="AF639" s="539"/>
      <c r="AG639" s="539"/>
      <c r="AH639" s="539"/>
      <c r="AI639" s="539"/>
      <c r="AJ639" s="539"/>
      <c r="AK639" s="539"/>
      <c r="AL639" s="539"/>
      <c r="AM639" s="544"/>
    </row>
    <row r="640" spans="1:9" s="539" customFormat="1" ht="12.75" customHeight="1">
      <c r="A640" s="1125">
        <v>238</v>
      </c>
      <c r="B640" s="1120" t="s">
        <v>148</v>
      </c>
      <c r="C640" s="1120" t="s">
        <v>1102</v>
      </c>
      <c r="D640" s="1120" t="s">
        <v>555</v>
      </c>
      <c r="E640" s="1120"/>
      <c r="F640" s="1119" t="s">
        <v>1203</v>
      </c>
      <c r="G640" s="1147" t="s">
        <v>1202</v>
      </c>
      <c r="H640" s="689" t="s">
        <v>1099</v>
      </c>
      <c r="I640" s="551"/>
    </row>
    <row r="641" spans="1:39" s="550" customFormat="1" ht="12.75" customHeight="1">
      <c r="A641" s="1125">
        <v>249</v>
      </c>
      <c r="B641" s="1120" t="s">
        <v>148</v>
      </c>
      <c r="C641" s="1120" t="s">
        <v>1102</v>
      </c>
      <c r="D641" s="1120" t="s">
        <v>555</v>
      </c>
      <c r="E641" s="1120"/>
      <c r="F641" s="1119" t="s">
        <v>1201</v>
      </c>
      <c r="G641" s="1147" t="s">
        <v>1200</v>
      </c>
      <c r="H641" s="689" t="s">
        <v>1099</v>
      </c>
      <c r="I641" s="551"/>
      <c r="J641" s="539"/>
      <c r="K641" s="539"/>
      <c r="L641" s="539"/>
      <c r="M641" s="539"/>
      <c r="N641" s="539"/>
      <c r="O641" s="539"/>
      <c r="P641" s="539"/>
      <c r="Q641" s="539"/>
      <c r="R641" s="539"/>
      <c r="S641" s="539"/>
      <c r="T641" s="539"/>
      <c r="U641" s="539"/>
      <c r="V641" s="539"/>
      <c r="W641" s="539"/>
      <c r="X641" s="539"/>
      <c r="Y641" s="539"/>
      <c r="Z641" s="539"/>
      <c r="AA641" s="539"/>
      <c r="AB641" s="539"/>
      <c r="AC641" s="539"/>
      <c r="AD641" s="539"/>
      <c r="AE641" s="539"/>
      <c r="AF641" s="539"/>
      <c r="AG641" s="539"/>
      <c r="AH641" s="539"/>
      <c r="AI641" s="539"/>
      <c r="AJ641" s="539"/>
      <c r="AK641" s="539"/>
      <c r="AL641" s="539"/>
      <c r="AM641" s="539"/>
    </row>
    <row r="642" spans="1:39" s="535" customFormat="1" ht="12.75" customHeight="1">
      <c r="A642" s="1125">
        <v>252</v>
      </c>
      <c r="B642" s="1120" t="s">
        <v>148</v>
      </c>
      <c r="C642" s="1120" t="s">
        <v>1102</v>
      </c>
      <c r="D642" s="1120" t="s">
        <v>555</v>
      </c>
      <c r="E642" s="1120"/>
      <c r="F642" s="1119" t="s">
        <v>1198</v>
      </c>
      <c r="G642" s="1147" t="s">
        <v>1199</v>
      </c>
      <c r="H642" s="689" t="s">
        <v>1099</v>
      </c>
      <c r="I642" s="537"/>
      <c r="J642" s="539"/>
      <c r="K642" s="539"/>
      <c r="L642" s="539"/>
      <c r="M642" s="539"/>
      <c r="N642" s="539"/>
      <c r="O642" s="539"/>
      <c r="P642" s="539"/>
      <c r="Q642" s="539"/>
      <c r="R642" s="539"/>
      <c r="S642" s="539"/>
      <c r="T642" s="539"/>
      <c r="U642" s="539"/>
      <c r="V642" s="539"/>
      <c r="W642" s="539"/>
      <c r="X642" s="539"/>
      <c r="Y642" s="539"/>
      <c r="Z642" s="539"/>
      <c r="AA642" s="539"/>
      <c r="AB642" s="539"/>
      <c r="AC642" s="539"/>
      <c r="AD642" s="539"/>
      <c r="AE642" s="539"/>
      <c r="AF642" s="539"/>
      <c r="AG642" s="539"/>
      <c r="AH642" s="539"/>
      <c r="AI642" s="539"/>
      <c r="AJ642" s="539"/>
      <c r="AK642" s="539"/>
      <c r="AL642" s="539"/>
      <c r="AM642" s="539"/>
    </row>
    <row r="643" spans="1:39" s="534" customFormat="1" ht="12.75" customHeight="1">
      <c r="A643" s="1125">
        <v>253</v>
      </c>
      <c r="B643" s="1120" t="s">
        <v>148</v>
      </c>
      <c r="C643" s="1120" t="s">
        <v>1102</v>
      </c>
      <c r="D643" s="1120" t="s">
        <v>555</v>
      </c>
      <c r="E643" s="1120"/>
      <c r="F643" s="1119" t="s">
        <v>1198</v>
      </c>
      <c r="G643" s="1147" t="s">
        <v>1197</v>
      </c>
      <c r="H643" s="689" t="s">
        <v>1099</v>
      </c>
      <c r="I643" s="537"/>
      <c r="J643" s="539"/>
      <c r="K643" s="539"/>
      <c r="L643" s="539"/>
      <c r="M643" s="539"/>
      <c r="N643" s="539"/>
      <c r="O643" s="539"/>
      <c r="P643" s="539"/>
      <c r="Q643" s="539"/>
      <c r="R643" s="539"/>
      <c r="S643" s="539"/>
      <c r="T643" s="539"/>
      <c r="U643" s="539"/>
      <c r="V643" s="539"/>
      <c r="W643" s="539"/>
      <c r="X643" s="539"/>
      <c r="Y643" s="539"/>
      <c r="Z643" s="539"/>
      <c r="AA643" s="539"/>
      <c r="AB643" s="539"/>
      <c r="AC643" s="539"/>
      <c r="AD643" s="539"/>
      <c r="AE643" s="539"/>
      <c r="AF643" s="539"/>
      <c r="AG643" s="539"/>
      <c r="AH643" s="539"/>
      <c r="AI643" s="539"/>
      <c r="AJ643" s="539"/>
      <c r="AK643" s="539"/>
      <c r="AL643" s="539"/>
      <c r="AM643" s="539"/>
    </row>
    <row r="644" spans="1:39" s="539" customFormat="1" ht="12.75" customHeight="1">
      <c r="A644" s="1125">
        <v>254</v>
      </c>
      <c r="B644" s="1120" t="s">
        <v>148</v>
      </c>
      <c r="C644" s="1120" t="s">
        <v>1102</v>
      </c>
      <c r="D644" s="1120" t="s">
        <v>555</v>
      </c>
      <c r="E644" s="1120"/>
      <c r="F644" s="1119" t="s">
        <v>1196</v>
      </c>
      <c r="G644" s="1147" t="s">
        <v>1195</v>
      </c>
      <c r="H644" s="689" t="s">
        <v>1099</v>
      </c>
      <c r="I644" s="537"/>
      <c r="AM644" s="540"/>
    </row>
    <row r="645" spans="1:39" s="535" customFormat="1" ht="12.75" customHeight="1">
      <c r="A645" s="1125">
        <v>255</v>
      </c>
      <c r="B645" s="1120" t="s">
        <v>148</v>
      </c>
      <c r="C645" s="1120" t="s">
        <v>1102</v>
      </c>
      <c r="D645" s="1120" t="s">
        <v>555</v>
      </c>
      <c r="E645" s="1120"/>
      <c r="F645" s="1119" t="s">
        <v>1194</v>
      </c>
      <c r="G645" s="1147" t="s">
        <v>1193</v>
      </c>
      <c r="H645" s="689" t="s">
        <v>1099</v>
      </c>
      <c r="I645" s="537"/>
      <c r="J645" s="539"/>
      <c r="K645" s="539"/>
      <c r="L645" s="539"/>
      <c r="M645" s="539"/>
      <c r="N645" s="539"/>
      <c r="O645" s="539"/>
      <c r="P645" s="539"/>
      <c r="Q645" s="539"/>
      <c r="R645" s="539"/>
      <c r="S645" s="539"/>
      <c r="T645" s="539"/>
      <c r="U645" s="539"/>
      <c r="V645" s="539"/>
      <c r="W645" s="539"/>
      <c r="X645" s="539"/>
      <c r="Y645" s="539"/>
      <c r="Z645" s="539"/>
      <c r="AA645" s="539"/>
      <c r="AB645" s="539"/>
      <c r="AC645" s="539"/>
      <c r="AD645" s="539"/>
      <c r="AE645" s="539"/>
      <c r="AF645" s="539"/>
      <c r="AG645" s="539"/>
      <c r="AH645" s="539"/>
      <c r="AI645" s="539"/>
      <c r="AJ645" s="539"/>
      <c r="AK645" s="539"/>
      <c r="AL645" s="539"/>
      <c r="AM645" s="544"/>
    </row>
    <row r="646" spans="1:39" s="534" customFormat="1" ht="12.75" customHeight="1">
      <c r="A646" s="1125">
        <v>264</v>
      </c>
      <c r="B646" s="1120" t="s">
        <v>148</v>
      </c>
      <c r="C646" s="1120" t="s">
        <v>1102</v>
      </c>
      <c r="D646" s="1120" t="s">
        <v>555</v>
      </c>
      <c r="E646" s="1120"/>
      <c r="F646" s="1119" t="s">
        <v>1192</v>
      </c>
      <c r="G646" s="1147" t="s">
        <v>1191</v>
      </c>
      <c r="H646" s="689" t="s">
        <v>1099</v>
      </c>
      <c r="I646" s="537"/>
      <c r="J646" s="539"/>
      <c r="K646" s="539"/>
      <c r="L646" s="539"/>
      <c r="M646" s="539"/>
      <c r="N646" s="539"/>
      <c r="O646" s="539"/>
      <c r="P646" s="539"/>
      <c r="Q646" s="539"/>
      <c r="R646" s="539"/>
      <c r="S646" s="539"/>
      <c r="T646" s="539"/>
      <c r="U646" s="539"/>
      <c r="V646" s="539"/>
      <c r="W646" s="539"/>
      <c r="X646" s="539"/>
      <c r="Y646" s="539"/>
      <c r="Z646" s="539"/>
      <c r="AA646" s="539"/>
      <c r="AB646" s="539"/>
      <c r="AC646" s="539"/>
      <c r="AD646" s="539"/>
      <c r="AE646" s="539"/>
      <c r="AF646" s="539"/>
      <c r="AG646" s="539"/>
      <c r="AH646" s="539"/>
      <c r="AI646" s="539"/>
      <c r="AJ646" s="539"/>
      <c r="AK646" s="539"/>
      <c r="AL646" s="539"/>
      <c r="AM646" s="539"/>
    </row>
    <row r="647" spans="1:39" s="534" customFormat="1" ht="12.75" customHeight="1">
      <c r="A647" s="1125">
        <v>265</v>
      </c>
      <c r="B647" s="1120" t="s">
        <v>148</v>
      </c>
      <c r="C647" s="1120" t="s">
        <v>1102</v>
      </c>
      <c r="D647" s="1120" t="s">
        <v>555</v>
      </c>
      <c r="E647" s="1120"/>
      <c r="F647" s="1119" t="s">
        <v>1190</v>
      </c>
      <c r="G647" s="1147" t="s">
        <v>1189</v>
      </c>
      <c r="H647" s="689" t="s">
        <v>1099</v>
      </c>
      <c r="I647" s="537"/>
      <c r="J647" s="539"/>
      <c r="K647" s="539"/>
      <c r="L647" s="539"/>
      <c r="M647" s="539"/>
      <c r="N647" s="539"/>
      <c r="O647" s="539"/>
      <c r="P647" s="539"/>
      <c r="Q647" s="539"/>
      <c r="R647" s="539"/>
      <c r="S647" s="539"/>
      <c r="T647" s="539"/>
      <c r="U647" s="539"/>
      <c r="V647" s="539"/>
      <c r="W647" s="539"/>
      <c r="X647" s="539"/>
      <c r="Y647" s="539"/>
      <c r="Z647" s="539"/>
      <c r="AA647" s="539"/>
      <c r="AB647" s="539"/>
      <c r="AC647" s="539"/>
      <c r="AD647" s="539"/>
      <c r="AE647" s="539"/>
      <c r="AF647" s="539"/>
      <c r="AG647" s="539"/>
      <c r="AH647" s="539"/>
      <c r="AI647" s="539"/>
      <c r="AJ647" s="539"/>
      <c r="AK647" s="539"/>
      <c r="AL647" s="539"/>
      <c r="AM647" s="544"/>
    </row>
    <row r="648" spans="1:39" s="534" customFormat="1" ht="12.75" customHeight="1">
      <c r="A648" s="1125">
        <v>269</v>
      </c>
      <c r="B648" s="1120" t="s">
        <v>148</v>
      </c>
      <c r="C648" s="1120" t="s">
        <v>1102</v>
      </c>
      <c r="D648" s="1120" t="s">
        <v>555</v>
      </c>
      <c r="E648" s="1120"/>
      <c r="F648" s="1119" t="s">
        <v>1184</v>
      </c>
      <c r="G648" s="1147" t="s">
        <v>1188</v>
      </c>
      <c r="H648" s="689" t="s">
        <v>1099</v>
      </c>
      <c r="I648" s="537"/>
      <c r="J648" s="539"/>
      <c r="K648" s="539"/>
      <c r="L648" s="539"/>
      <c r="M648" s="539"/>
      <c r="N648" s="539"/>
      <c r="O648" s="539"/>
      <c r="P648" s="539"/>
      <c r="Q648" s="539"/>
      <c r="R648" s="539"/>
      <c r="S648" s="539"/>
      <c r="T648" s="539"/>
      <c r="U648" s="539"/>
      <c r="V648" s="539"/>
      <c r="W648" s="539"/>
      <c r="X648" s="539"/>
      <c r="Y648" s="539"/>
      <c r="Z648" s="539"/>
      <c r="AA648" s="539"/>
      <c r="AB648" s="539"/>
      <c r="AC648" s="539"/>
      <c r="AD648" s="539"/>
      <c r="AE648" s="539"/>
      <c r="AF648" s="539"/>
      <c r="AG648" s="539"/>
      <c r="AH648" s="539"/>
      <c r="AI648" s="539"/>
      <c r="AJ648" s="539"/>
      <c r="AK648" s="539"/>
      <c r="AL648" s="539"/>
      <c r="AM648" s="544"/>
    </row>
    <row r="649" spans="1:39" s="550" customFormat="1" ht="12.75" customHeight="1">
      <c r="A649" s="1125">
        <v>273</v>
      </c>
      <c r="B649" s="1120" t="s">
        <v>148</v>
      </c>
      <c r="C649" s="1120" t="s">
        <v>1102</v>
      </c>
      <c r="D649" s="1120" t="s">
        <v>555</v>
      </c>
      <c r="E649" s="1120"/>
      <c r="F649" s="1119" t="s">
        <v>1187</v>
      </c>
      <c r="G649" s="1147" t="s">
        <v>1186</v>
      </c>
      <c r="H649" s="689" t="s">
        <v>1099</v>
      </c>
      <c r="I649" s="537"/>
      <c r="J649" s="534"/>
      <c r="K649" s="539"/>
      <c r="L649" s="539"/>
      <c r="M649" s="539"/>
      <c r="N649" s="539"/>
      <c r="O649" s="539"/>
      <c r="P649" s="539"/>
      <c r="Q649" s="539"/>
      <c r="R649" s="539"/>
      <c r="S649" s="539"/>
      <c r="T649" s="539"/>
      <c r="U649" s="539"/>
      <c r="V649" s="539"/>
      <c r="W649" s="539"/>
      <c r="X649" s="539"/>
      <c r="Y649" s="539"/>
      <c r="Z649" s="539"/>
      <c r="AA649" s="539"/>
      <c r="AB649" s="539"/>
      <c r="AC649" s="539"/>
      <c r="AD649" s="539"/>
      <c r="AE649" s="539"/>
      <c r="AF649" s="539"/>
      <c r="AG649" s="539"/>
      <c r="AH649" s="539"/>
      <c r="AI649" s="539"/>
      <c r="AJ649" s="539"/>
      <c r="AK649" s="539"/>
      <c r="AL649" s="539"/>
      <c r="AM649" s="539"/>
    </row>
    <row r="650" spans="1:39" s="534" customFormat="1" ht="12.75" customHeight="1">
      <c r="A650" s="1125">
        <v>274</v>
      </c>
      <c r="B650" s="1120" t="s">
        <v>148</v>
      </c>
      <c r="C650" s="1120" t="s">
        <v>1102</v>
      </c>
      <c r="D650" s="1120" t="s">
        <v>555</v>
      </c>
      <c r="E650" s="1120" t="s">
        <v>1185</v>
      </c>
      <c r="F650" s="1119" t="s">
        <v>1184</v>
      </c>
      <c r="G650" s="1147" t="s">
        <v>1183</v>
      </c>
      <c r="H650" s="689" t="s">
        <v>1099</v>
      </c>
      <c r="I650" s="537"/>
      <c r="K650" s="539"/>
      <c r="L650" s="539"/>
      <c r="M650" s="539"/>
      <c r="N650" s="539"/>
      <c r="O650" s="539"/>
      <c r="P650" s="539"/>
      <c r="Q650" s="539"/>
      <c r="R650" s="539"/>
      <c r="S650" s="539"/>
      <c r="T650" s="539"/>
      <c r="U650" s="539"/>
      <c r="V650" s="539"/>
      <c r="W650" s="539"/>
      <c r="X650" s="539"/>
      <c r="Y650" s="539"/>
      <c r="Z650" s="539"/>
      <c r="AA650" s="539"/>
      <c r="AB650" s="539"/>
      <c r="AC650" s="539"/>
      <c r="AD650" s="539"/>
      <c r="AE650" s="539"/>
      <c r="AF650" s="539"/>
      <c r="AG650" s="539"/>
      <c r="AH650" s="539"/>
      <c r="AI650" s="539"/>
      <c r="AJ650" s="539"/>
      <c r="AK650" s="539"/>
      <c r="AL650" s="539"/>
      <c r="AM650" s="540"/>
    </row>
    <row r="651" spans="1:39" s="535" customFormat="1" ht="12.75" customHeight="1">
      <c r="A651" s="1125">
        <v>281</v>
      </c>
      <c r="B651" s="1120" t="s">
        <v>148</v>
      </c>
      <c r="C651" s="1120" t="s">
        <v>1102</v>
      </c>
      <c r="D651" s="1120" t="s">
        <v>555</v>
      </c>
      <c r="E651" s="1120"/>
      <c r="F651" s="1119" t="s">
        <v>1182</v>
      </c>
      <c r="G651" s="1147" t="s">
        <v>1135</v>
      </c>
      <c r="H651" s="689" t="s">
        <v>1099</v>
      </c>
      <c r="I651" s="537"/>
      <c r="J651" s="534"/>
      <c r="K651" s="539"/>
      <c r="L651" s="539"/>
      <c r="M651" s="539"/>
      <c r="N651" s="539"/>
      <c r="O651" s="539"/>
      <c r="P651" s="539"/>
      <c r="Q651" s="539"/>
      <c r="R651" s="539"/>
      <c r="S651" s="539"/>
      <c r="T651" s="539"/>
      <c r="U651" s="539"/>
      <c r="V651" s="539"/>
      <c r="W651" s="539"/>
      <c r="X651" s="539"/>
      <c r="Y651" s="539"/>
      <c r="Z651" s="539"/>
      <c r="AA651" s="539"/>
      <c r="AB651" s="539"/>
      <c r="AC651" s="539"/>
      <c r="AD651" s="539"/>
      <c r="AE651" s="539"/>
      <c r="AF651" s="539"/>
      <c r="AG651" s="539"/>
      <c r="AH651" s="539"/>
      <c r="AI651" s="539"/>
      <c r="AJ651" s="539"/>
      <c r="AK651" s="539"/>
      <c r="AL651" s="539"/>
      <c r="AM651" s="544"/>
    </row>
    <row r="652" spans="1:39" s="535" customFormat="1" ht="12.75" customHeight="1">
      <c r="A652" s="1125">
        <v>282</v>
      </c>
      <c r="B652" s="1120" t="s">
        <v>148</v>
      </c>
      <c r="C652" s="1120" t="s">
        <v>1102</v>
      </c>
      <c r="D652" s="1120" t="s">
        <v>555</v>
      </c>
      <c r="E652" s="1120"/>
      <c r="F652" s="1119" t="s">
        <v>1182</v>
      </c>
      <c r="G652" s="1147" t="s">
        <v>1181</v>
      </c>
      <c r="H652" s="689" t="s">
        <v>1099</v>
      </c>
      <c r="I652" s="537"/>
      <c r="J652" s="534"/>
      <c r="K652" s="539"/>
      <c r="L652" s="539"/>
      <c r="M652" s="539"/>
      <c r="N652" s="539"/>
      <c r="O652" s="539"/>
      <c r="P652" s="539"/>
      <c r="Q652" s="539"/>
      <c r="R652" s="539"/>
      <c r="S652" s="539"/>
      <c r="T652" s="539"/>
      <c r="U652" s="539"/>
      <c r="V652" s="539"/>
      <c r="W652" s="539"/>
      <c r="X652" s="539"/>
      <c r="Y652" s="539"/>
      <c r="Z652" s="539"/>
      <c r="AA652" s="539"/>
      <c r="AB652" s="539"/>
      <c r="AC652" s="539"/>
      <c r="AD652" s="539"/>
      <c r="AE652" s="539"/>
      <c r="AF652" s="539"/>
      <c r="AG652" s="539"/>
      <c r="AH652" s="539"/>
      <c r="AI652" s="539"/>
      <c r="AJ652" s="539"/>
      <c r="AK652" s="539"/>
      <c r="AL652" s="539"/>
      <c r="AM652" s="544"/>
    </row>
    <row r="653" spans="1:39" s="534" customFormat="1" ht="12.75" customHeight="1">
      <c r="A653" s="1125">
        <v>283</v>
      </c>
      <c r="B653" s="1120" t="s">
        <v>148</v>
      </c>
      <c r="C653" s="1120" t="s">
        <v>1102</v>
      </c>
      <c r="D653" s="1120" t="s">
        <v>555</v>
      </c>
      <c r="E653" s="1120"/>
      <c r="F653" s="1119" t="s">
        <v>1179</v>
      </c>
      <c r="G653" s="1147" t="s">
        <v>1180</v>
      </c>
      <c r="H653" s="689" t="s">
        <v>1099</v>
      </c>
      <c r="I653" s="537"/>
      <c r="K653" s="539"/>
      <c r="L653" s="539"/>
      <c r="M653" s="539"/>
      <c r="N653" s="539"/>
      <c r="O653" s="539"/>
      <c r="P653" s="539"/>
      <c r="Q653" s="539"/>
      <c r="R653" s="539"/>
      <c r="S653" s="539"/>
      <c r="T653" s="539"/>
      <c r="U653" s="539"/>
      <c r="V653" s="539"/>
      <c r="W653" s="539"/>
      <c r="X653" s="539"/>
      <c r="Y653" s="539"/>
      <c r="Z653" s="539"/>
      <c r="AA653" s="539"/>
      <c r="AB653" s="539"/>
      <c r="AC653" s="539"/>
      <c r="AD653" s="539"/>
      <c r="AE653" s="539"/>
      <c r="AF653" s="539"/>
      <c r="AG653" s="539"/>
      <c r="AH653" s="539"/>
      <c r="AI653" s="539"/>
      <c r="AJ653" s="539"/>
      <c r="AK653" s="539"/>
      <c r="AL653" s="539"/>
      <c r="AM653" s="539"/>
    </row>
    <row r="654" spans="1:39" s="534" customFormat="1" ht="12.75" customHeight="1">
      <c r="A654" s="1125">
        <v>285</v>
      </c>
      <c r="B654" s="1120" t="s">
        <v>148</v>
      </c>
      <c r="C654" s="1120" t="s">
        <v>1102</v>
      </c>
      <c r="D654" s="1120" t="s">
        <v>555</v>
      </c>
      <c r="E654" s="1120"/>
      <c r="F654" s="1119" t="s">
        <v>1179</v>
      </c>
      <c r="G654" s="1147" t="s">
        <v>1178</v>
      </c>
      <c r="H654" s="689" t="s">
        <v>1099</v>
      </c>
      <c r="I654" s="537"/>
      <c r="K654" s="539"/>
      <c r="L654" s="539"/>
      <c r="M654" s="539"/>
      <c r="N654" s="539"/>
      <c r="O654" s="539"/>
      <c r="P654" s="539"/>
      <c r="Q654" s="539"/>
      <c r="R654" s="539"/>
      <c r="S654" s="539"/>
      <c r="T654" s="539"/>
      <c r="U654" s="539"/>
      <c r="V654" s="539"/>
      <c r="W654" s="539"/>
      <c r="X654" s="539"/>
      <c r="Y654" s="539"/>
      <c r="Z654" s="539"/>
      <c r="AA654" s="539"/>
      <c r="AB654" s="539"/>
      <c r="AC654" s="539"/>
      <c r="AD654" s="539"/>
      <c r="AE654" s="539"/>
      <c r="AF654" s="539"/>
      <c r="AG654" s="539"/>
      <c r="AH654" s="539"/>
      <c r="AI654" s="539"/>
      <c r="AJ654" s="539"/>
      <c r="AK654" s="539"/>
      <c r="AL654" s="539"/>
      <c r="AM654" s="539"/>
    </row>
    <row r="655" spans="1:10" s="539" customFormat="1" ht="12.75" customHeight="1">
      <c r="A655" s="1125">
        <v>297</v>
      </c>
      <c r="B655" s="1120" t="s">
        <v>148</v>
      </c>
      <c r="C655" s="1120" t="s">
        <v>1102</v>
      </c>
      <c r="D655" s="1120" t="s">
        <v>555</v>
      </c>
      <c r="E655" s="1120"/>
      <c r="F655" s="1119" t="s">
        <v>1177</v>
      </c>
      <c r="G655" s="1147" t="s">
        <v>1176</v>
      </c>
      <c r="H655" s="689" t="s">
        <v>1099</v>
      </c>
      <c r="I655" s="537"/>
      <c r="J655" s="534"/>
    </row>
    <row r="656" spans="1:39" s="534" customFormat="1" ht="12.75" customHeight="1">
      <c r="A656" s="1125">
        <v>299</v>
      </c>
      <c r="B656" s="1120" t="s">
        <v>148</v>
      </c>
      <c r="C656" s="1120" t="s">
        <v>1102</v>
      </c>
      <c r="D656" s="1120" t="s">
        <v>555</v>
      </c>
      <c r="E656" s="1120" t="s">
        <v>71</v>
      </c>
      <c r="F656" s="1119" t="s">
        <v>1174</v>
      </c>
      <c r="G656" s="1147" t="s">
        <v>1175</v>
      </c>
      <c r="H656" s="689" t="s">
        <v>1099</v>
      </c>
      <c r="I656" s="537"/>
      <c r="K656" s="539"/>
      <c r="L656" s="539"/>
      <c r="M656" s="539"/>
      <c r="N656" s="539"/>
      <c r="O656" s="539"/>
      <c r="P656" s="539"/>
      <c r="Q656" s="539"/>
      <c r="R656" s="539"/>
      <c r="S656" s="539"/>
      <c r="T656" s="539"/>
      <c r="U656" s="539"/>
      <c r="V656" s="539"/>
      <c r="W656" s="539"/>
      <c r="X656" s="539"/>
      <c r="Y656" s="539"/>
      <c r="Z656" s="539"/>
      <c r="AA656" s="539"/>
      <c r="AB656" s="539"/>
      <c r="AC656" s="539"/>
      <c r="AD656" s="539"/>
      <c r="AE656" s="539"/>
      <c r="AF656" s="539"/>
      <c r="AG656" s="539"/>
      <c r="AH656" s="539"/>
      <c r="AI656" s="539"/>
      <c r="AJ656" s="539"/>
      <c r="AK656" s="539"/>
      <c r="AL656" s="539"/>
      <c r="AM656" s="539"/>
    </row>
    <row r="657" spans="1:39" s="535" customFormat="1" ht="12.75" customHeight="1">
      <c r="A657" s="1125">
        <v>300</v>
      </c>
      <c r="B657" s="1120" t="s">
        <v>148</v>
      </c>
      <c r="C657" s="1120" t="s">
        <v>1102</v>
      </c>
      <c r="D657" s="1120" t="s">
        <v>555</v>
      </c>
      <c r="E657" s="1120"/>
      <c r="F657" s="1119" t="s">
        <v>1174</v>
      </c>
      <c r="G657" s="1147" t="s">
        <v>1173</v>
      </c>
      <c r="H657" s="689" t="s">
        <v>1099</v>
      </c>
      <c r="I657" s="537"/>
      <c r="J657" s="534"/>
      <c r="K657" s="539"/>
      <c r="L657" s="539"/>
      <c r="M657" s="539"/>
      <c r="N657" s="539"/>
      <c r="O657" s="539"/>
      <c r="P657" s="539"/>
      <c r="Q657" s="539"/>
      <c r="R657" s="539"/>
      <c r="S657" s="539"/>
      <c r="T657" s="539"/>
      <c r="U657" s="539"/>
      <c r="V657" s="539"/>
      <c r="W657" s="539"/>
      <c r="X657" s="539"/>
      <c r="Y657" s="539"/>
      <c r="Z657" s="539"/>
      <c r="AA657" s="539"/>
      <c r="AB657" s="539"/>
      <c r="AC657" s="539"/>
      <c r="AD657" s="539"/>
      <c r="AE657" s="539"/>
      <c r="AF657" s="539"/>
      <c r="AG657" s="539"/>
      <c r="AH657" s="539"/>
      <c r="AI657" s="539"/>
      <c r="AJ657" s="539"/>
      <c r="AK657" s="539"/>
      <c r="AL657" s="539"/>
      <c r="AM657" s="544"/>
    </row>
    <row r="658" spans="1:39" s="534" customFormat="1" ht="12.75" customHeight="1">
      <c r="A658" s="1125">
        <v>302</v>
      </c>
      <c r="B658" s="1120" t="s">
        <v>148</v>
      </c>
      <c r="C658" s="1120" t="s">
        <v>1102</v>
      </c>
      <c r="D658" s="1120" t="s">
        <v>555</v>
      </c>
      <c r="E658" s="1120"/>
      <c r="F658" s="1119" t="s">
        <v>1169</v>
      </c>
      <c r="G658" s="1147" t="s">
        <v>1172</v>
      </c>
      <c r="H658" s="689" t="s">
        <v>1099</v>
      </c>
      <c r="I658" s="537"/>
      <c r="K658" s="539"/>
      <c r="L658" s="539"/>
      <c r="M658" s="539"/>
      <c r="N658" s="539"/>
      <c r="O658" s="539"/>
      <c r="P658" s="539"/>
      <c r="Q658" s="539"/>
      <c r="R658" s="539"/>
      <c r="S658" s="539"/>
      <c r="T658" s="539"/>
      <c r="U658" s="539"/>
      <c r="V658" s="539"/>
      <c r="W658" s="539"/>
      <c r="X658" s="539"/>
      <c r="Y658" s="539"/>
      <c r="Z658" s="539"/>
      <c r="AA658" s="539"/>
      <c r="AB658" s="539"/>
      <c r="AC658" s="539"/>
      <c r="AD658" s="539"/>
      <c r="AE658" s="539"/>
      <c r="AF658" s="539"/>
      <c r="AG658" s="539"/>
      <c r="AH658" s="539"/>
      <c r="AI658" s="539"/>
      <c r="AJ658" s="539"/>
      <c r="AK658" s="539"/>
      <c r="AL658" s="539"/>
      <c r="AM658" s="539"/>
    </row>
    <row r="659" spans="1:39" s="534" customFormat="1" ht="12.75" customHeight="1">
      <c r="A659" s="1125">
        <v>303</v>
      </c>
      <c r="B659" s="1120" t="s">
        <v>148</v>
      </c>
      <c r="C659" s="1120" t="s">
        <v>1102</v>
      </c>
      <c r="D659" s="1120" t="s">
        <v>555</v>
      </c>
      <c r="E659" s="1120"/>
      <c r="F659" s="1119" t="s">
        <v>1169</v>
      </c>
      <c r="G659" s="1147" t="s">
        <v>1171</v>
      </c>
      <c r="H659" s="689" t="s">
        <v>1099</v>
      </c>
      <c r="I659" s="537"/>
      <c r="K659" s="539"/>
      <c r="L659" s="539"/>
      <c r="M659" s="539"/>
      <c r="N659" s="539"/>
      <c r="O659" s="539"/>
      <c r="P659" s="539"/>
      <c r="Q659" s="539"/>
      <c r="R659" s="539"/>
      <c r="S659" s="539"/>
      <c r="T659" s="539"/>
      <c r="U659" s="539"/>
      <c r="V659" s="539"/>
      <c r="W659" s="539"/>
      <c r="X659" s="539"/>
      <c r="Y659" s="539"/>
      <c r="Z659" s="539"/>
      <c r="AA659" s="539"/>
      <c r="AB659" s="539"/>
      <c r="AC659" s="539"/>
      <c r="AD659" s="539"/>
      <c r="AE659" s="539"/>
      <c r="AF659" s="539"/>
      <c r="AG659" s="539"/>
      <c r="AH659" s="539"/>
      <c r="AI659" s="539"/>
      <c r="AJ659" s="539"/>
      <c r="AK659" s="539"/>
      <c r="AL659" s="539"/>
      <c r="AM659" s="539"/>
    </row>
    <row r="660" spans="1:39" s="544" customFormat="1" ht="12.75" customHeight="1">
      <c r="A660" s="1125">
        <v>304</v>
      </c>
      <c r="B660" s="1120" t="s">
        <v>148</v>
      </c>
      <c r="C660" s="1120" t="s">
        <v>1102</v>
      </c>
      <c r="D660" s="1120" t="s">
        <v>555</v>
      </c>
      <c r="E660" s="1120"/>
      <c r="F660" s="1119" t="s">
        <v>1169</v>
      </c>
      <c r="G660" s="1147" t="s">
        <v>1170</v>
      </c>
      <c r="H660" s="689" t="s">
        <v>1099</v>
      </c>
      <c r="I660" s="537"/>
      <c r="J660" s="534"/>
      <c r="K660" s="539"/>
      <c r="L660" s="539"/>
      <c r="M660" s="539"/>
      <c r="N660" s="539"/>
      <c r="O660" s="539"/>
      <c r="P660" s="539"/>
      <c r="Q660" s="539"/>
      <c r="R660" s="539"/>
      <c r="S660" s="539"/>
      <c r="T660" s="539"/>
      <c r="U660" s="539"/>
      <c r="V660" s="539"/>
      <c r="W660" s="539"/>
      <c r="X660" s="539"/>
      <c r="Y660" s="539"/>
      <c r="Z660" s="539"/>
      <c r="AA660" s="539"/>
      <c r="AB660" s="539"/>
      <c r="AC660" s="539"/>
      <c r="AD660" s="539"/>
      <c r="AE660" s="539"/>
      <c r="AF660" s="539"/>
      <c r="AG660" s="539"/>
      <c r="AH660" s="539"/>
      <c r="AI660" s="539"/>
      <c r="AJ660" s="539"/>
      <c r="AK660" s="539"/>
      <c r="AL660" s="539"/>
      <c r="AM660" s="540"/>
    </row>
    <row r="661" spans="1:39" s="534" customFormat="1" ht="12.75" customHeight="1">
      <c r="A661" s="1125">
        <v>305</v>
      </c>
      <c r="B661" s="1120" t="s">
        <v>148</v>
      </c>
      <c r="C661" s="1120" t="s">
        <v>1102</v>
      </c>
      <c r="D661" s="1120" t="s">
        <v>555</v>
      </c>
      <c r="E661" s="1120"/>
      <c r="F661" s="1119" t="s">
        <v>1169</v>
      </c>
      <c r="G661" s="1147" t="s">
        <v>1168</v>
      </c>
      <c r="H661" s="689" t="s">
        <v>1099</v>
      </c>
      <c r="I661" s="537"/>
      <c r="K661" s="539"/>
      <c r="L661" s="539"/>
      <c r="M661" s="539"/>
      <c r="N661" s="539"/>
      <c r="O661" s="539"/>
      <c r="P661" s="539"/>
      <c r="Q661" s="539"/>
      <c r="R661" s="539"/>
      <c r="S661" s="539"/>
      <c r="T661" s="539"/>
      <c r="U661" s="539"/>
      <c r="V661" s="539"/>
      <c r="W661" s="539"/>
      <c r="X661" s="539"/>
      <c r="Y661" s="539"/>
      <c r="Z661" s="539"/>
      <c r="AA661" s="539"/>
      <c r="AB661" s="539"/>
      <c r="AC661" s="539"/>
      <c r="AD661" s="539"/>
      <c r="AE661" s="539"/>
      <c r="AF661" s="539"/>
      <c r="AG661" s="539"/>
      <c r="AH661" s="539"/>
      <c r="AI661" s="539"/>
      <c r="AJ661" s="539"/>
      <c r="AK661" s="539"/>
      <c r="AL661" s="539"/>
      <c r="AM661" s="539"/>
    </row>
    <row r="662" spans="1:10" s="539" customFormat="1" ht="12.75" customHeight="1">
      <c r="A662" s="1125">
        <v>309</v>
      </c>
      <c r="B662" s="1120" t="s">
        <v>148</v>
      </c>
      <c r="C662" s="1120" t="s">
        <v>1102</v>
      </c>
      <c r="D662" s="1120" t="s">
        <v>555</v>
      </c>
      <c r="E662" s="1120"/>
      <c r="F662" s="1119" t="s">
        <v>1166</v>
      </c>
      <c r="G662" s="1147" t="s">
        <v>1167</v>
      </c>
      <c r="H662" s="689" t="s">
        <v>1099</v>
      </c>
      <c r="I662" s="537"/>
      <c r="J662" s="534"/>
    </row>
    <row r="663" spans="1:39" s="536" customFormat="1" ht="12.75" customHeight="1">
      <c r="A663" s="1125">
        <v>310</v>
      </c>
      <c r="B663" s="1120" t="s">
        <v>148</v>
      </c>
      <c r="C663" s="1120" t="s">
        <v>1102</v>
      </c>
      <c r="D663" s="1120" t="s">
        <v>555</v>
      </c>
      <c r="E663" s="1120"/>
      <c r="F663" s="1119" t="s">
        <v>1166</v>
      </c>
      <c r="G663" s="1147" t="s">
        <v>1165</v>
      </c>
      <c r="H663" s="689" t="s">
        <v>1099</v>
      </c>
      <c r="I663" s="537"/>
      <c r="J663" s="534"/>
      <c r="K663" s="539"/>
      <c r="L663" s="539"/>
      <c r="M663" s="539"/>
      <c r="N663" s="539"/>
      <c r="O663" s="539"/>
      <c r="P663" s="539"/>
      <c r="Q663" s="539"/>
      <c r="R663" s="539"/>
      <c r="S663" s="539"/>
      <c r="T663" s="539"/>
      <c r="U663" s="539"/>
      <c r="V663" s="539"/>
      <c r="W663" s="539"/>
      <c r="X663" s="539"/>
      <c r="Y663" s="539"/>
      <c r="Z663" s="539"/>
      <c r="AA663" s="539"/>
      <c r="AB663" s="539"/>
      <c r="AC663" s="539"/>
      <c r="AD663" s="539"/>
      <c r="AE663" s="539"/>
      <c r="AF663" s="539"/>
      <c r="AG663" s="539"/>
      <c r="AH663" s="539"/>
      <c r="AI663" s="539"/>
      <c r="AJ663" s="539"/>
      <c r="AK663" s="539"/>
      <c r="AL663" s="539"/>
      <c r="AM663" s="539"/>
    </row>
    <row r="664" spans="1:39" s="539" customFormat="1" ht="12.75" customHeight="1">
      <c r="A664" s="1125">
        <v>313</v>
      </c>
      <c r="B664" s="1120" t="s">
        <v>148</v>
      </c>
      <c r="C664" s="1120" t="s">
        <v>1102</v>
      </c>
      <c r="D664" s="1120" t="s">
        <v>555</v>
      </c>
      <c r="E664" s="1120"/>
      <c r="F664" s="1119" t="s">
        <v>1164</v>
      </c>
      <c r="G664" s="1147" t="s">
        <v>1163</v>
      </c>
      <c r="H664" s="689" t="s">
        <v>1099</v>
      </c>
      <c r="I664" s="537"/>
      <c r="J664" s="534"/>
      <c r="AM664" s="544"/>
    </row>
    <row r="665" spans="1:38" s="544" customFormat="1" ht="12.75" customHeight="1">
      <c r="A665" s="1125">
        <v>333</v>
      </c>
      <c r="B665" s="1120" t="s">
        <v>148</v>
      </c>
      <c r="C665" s="1120" t="s">
        <v>1102</v>
      </c>
      <c r="D665" s="1120" t="s">
        <v>555</v>
      </c>
      <c r="E665" s="1120"/>
      <c r="F665" s="1119" t="s">
        <v>725</v>
      </c>
      <c r="G665" s="1147" t="s">
        <v>1162</v>
      </c>
      <c r="H665" s="689" t="s">
        <v>1099</v>
      </c>
      <c r="I665" s="537"/>
      <c r="J665" s="534"/>
      <c r="K665" s="539"/>
      <c r="L665" s="539"/>
      <c r="M665" s="539"/>
      <c r="N665" s="539"/>
      <c r="O665" s="539"/>
      <c r="P665" s="539"/>
      <c r="Q665" s="539"/>
      <c r="R665" s="539"/>
      <c r="S665" s="539"/>
      <c r="T665" s="539"/>
      <c r="U665" s="539"/>
      <c r="V665" s="539"/>
      <c r="W665" s="539"/>
      <c r="X665" s="539"/>
      <c r="Y665" s="539"/>
      <c r="Z665" s="539"/>
      <c r="AA665" s="539"/>
      <c r="AB665" s="539"/>
      <c r="AC665" s="539"/>
      <c r="AD665" s="539"/>
      <c r="AE665" s="539"/>
      <c r="AF665" s="539"/>
      <c r="AG665" s="539"/>
      <c r="AH665" s="539"/>
      <c r="AI665" s="539"/>
      <c r="AJ665" s="539"/>
      <c r="AK665" s="539"/>
      <c r="AL665" s="539"/>
    </row>
    <row r="666" spans="1:39" s="534" customFormat="1" ht="12.75" customHeight="1">
      <c r="A666" s="1125">
        <v>336</v>
      </c>
      <c r="B666" s="1120" t="s">
        <v>148</v>
      </c>
      <c r="C666" s="1120" t="s">
        <v>1102</v>
      </c>
      <c r="D666" s="1120" t="s">
        <v>555</v>
      </c>
      <c r="E666" s="1120"/>
      <c r="F666" s="1119" t="s">
        <v>1161</v>
      </c>
      <c r="G666" s="1147" t="s">
        <v>1160</v>
      </c>
      <c r="H666" s="689" t="s">
        <v>1099</v>
      </c>
      <c r="I666" s="537"/>
      <c r="K666" s="539"/>
      <c r="L666" s="539"/>
      <c r="M666" s="539"/>
      <c r="N666" s="539"/>
      <c r="O666" s="539"/>
      <c r="P666" s="539"/>
      <c r="Q666" s="539"/>
      <c r="R666" s="539"/>
      <c r="S666" s="539"/>
      <c r="T666" s="539"/>
      <c r="U666" s="539"/>
      <c r="V666" s="539"/>
      <c r="W666" s="539"/>
      <c r="X666" s="539"/>
      <c r="Y666" s="539"/>
      <c r="Z666" s="539"/>
      <c r="AA666" s="539"/>
      <c r="AB666" s="539"/>
      <c r="AC666" s="539"/>
      <c r="AD666" s="539"/>
      <c r="AE666" s="539"/>
      <c r="AF666" s="539"/>
      <c r="AG666" s="539"/>
      <c r="AH666" s="539"/>
      <c r="AI666" s="539"/>
      <c r="AJ666" s="539"/>
      <c r="AK666" s="539"/>
      <c r="AL666" s="539"/>
      <c r="AM666" s="535"/>
    </row>
    <row r="667" spans="1:39" s="534" customFormat="1" ht="12.75" customHeight="1">
      <c r="A667" s="1125">
        <v>338</v>
      </c>
      <c r="B667" s="1120" t="s">
        <v>148</v>
      </c>
      <c r="C667" s="1120" t="s">
        <v>1102</v>
      </c>
      <c r="D667" s="1120" t="s">
        <v>555</v>
      </c>
      <c r="E667" s="1120"/>
      <c r="F667" s="1119" t="s">
        <v>1159</v>
      </c>
      <c r="G667" s="1147" t="s">
        <v>1158</v>
      </c>
      <c r="H667" s="689" t="s">
        <v>1099</v>
      </c>
      <c r="I667" s="537"/>
      <c r="K667" s="539"/>
      <c r="L667" s="539"/>
      <c r="M667" s="539"/>
      <c r="N667" s="539"/>
      <c r="O667" s="539"/>
      <c r="P667" s="539"/>
      <c r="Q667" s="539"/>
      <c r="R667" s="539"/>
      <c r="S667" s="539"/>
      <c r="T667" s="539"/>
      <c r="U667" s="539"/>
      <c r="V667" s="539"/>
      <c r="W667" s="539"/>
      <c r="X667" s="539"/>
      <c r="Y667" s="539"/>
      <c r="Z667" s="539"/>
      <c r="AA667" s="539"/>
      <c r="AB667" s="539"/>
      <c r="AC667" s="539"/>
      <c r="AD667" s="539"/>
      <c r="AE667" s="539"/>
      <c r="AF667" s="539"/>
      <c r="AG667" s="539"/>
      <c r="AH667" s="539"/>
      <c r="AI667" s="539"/>
      <c r="AJ667" s="539"/>
      <c r="AK667" s="539"/>
      <c r="AL667" s="539"/>
      <c r="AM667" s="539"/>
    </row>
    <row r="668" spans="1:39" s="534" customFormat="1" ht="12.75" customHeight="1">
      <c r="A668" s="1125">
        <v>344</v>
      </c>
      <c r="B668" s="1120" t="s">
        <v>148</v>
      </c>
      <c r="C668" s="1120" t="s">
        <v>1102</v>
      </c>
      <c r="D668" s="1120" t="s">
        <v>555</v>
      </c>
      <c r="E668" s="1120"/>
      <c r="F668" s="1119" t="s">
        <v>1157</v>
      </c>
      <c r="G668" s="1147" t="s">
        <v>1156</v>
      </c>
      <c r="H668" s="689" t="s">
        <v>1099</v>
      </c>
      <c r="I668" s="537"/>
      <c r="K668" s="539"/>
      <c r="L668" s="539"/>
      <c r="M668" s="539"/>
      <c r="N668" s="539"/>
      <c r="O668" s="539"/>
      <c r="P668" s="539"/>
      <c r="Q668" s="539"/>
      <c r="R668" s="539"/>
      <c r="S668" s="539"/>
      <c r="T668" s="539"/>
      <c r="U668" s="539"/>
      <c r="V668" s="539"/>
      <c r="W668" s="539"/>
      <c r="X668" s="539"/>
      <c r="Y668" s="539"/>
      <c r="Z668" s="539"/>
      <c r="AA668" s="539"/>
      <c r="AB668" s="539"/>
      <c r="AC668" s="539"/>
      <c r="AD668" s="539"/>
      <c r="AE668" s="539"/>
      <c r="AF668" s="539"/>
      <c r="AG668" s="539"/>
      <c r="AH668" s="539"/>
      <c r="AI668" s="539"/>
      <c r="AJ668" s="539"/>
      <c r="AK668" s="539"/>
      <c r="AL668" s="539"/>
      <c r="AM668" s="539"/>
    </row>
    <row r="669" spans="1:39" s="534" customFormat="1" ht="12.75" customHeight="1">
      <c r="A669" s="1125">
        <v>345</v>
      </c>
      <c r="B669" s="1120" t="s">
        <v>148</v>
      </c>
      <c r="C669" s="1120" t="s">
        <v>1102</v>
      </c>
      <c r="D669" s="1120" t="s">
        <v>555</v>
      </c>
      <c r="E669" s="1120"/>
      <c r="F669" s="1119" t="s">
        <v>1155</v>
      </c>
      <c r="G669" s="1147" t="s">
        <v>1154</v>
      </c>
      <c r="H669" s="689" t="s">
        <v>1099</v>
      </c>
      <c r="I669" s="537"/>
      <c r="K669" s="539"/>
      <c r="L669" s="539"/>
      <c r="M669" s="539"/>
      <c r="N669" s="539"/>
      <c r="O669" s="539"/>
      <c r="P669" s="539"/>
      <c r="Q669" s="539"/>
      <c r="R669" s="539"/>
      <c r="S669" s="539"/>
      <c r="T669" s="539"/>
      <c r="U669" s="539"/>
      <c r="V669" s="539"/>
      <c r="W669" s="539"/>
      <c r="X669" s="539"/>
      <c r="Y669" s="539"/>
      <c r="Z669" s="539"/>
      <c r="AA669" s="539"/>
      <c r="AB669" s="539"/>
      <c r="AC669" s="539"/>
      <c r="AD669" s="539"/>
      <c r="AE669" s="539"/>
      <c r="AF669" s="539"/>
      <c r="AG669" s="539"/>
      <c r="AH669" s="539"/>
      <c r="AI669" s="539"/>
      <c r="AJ669" s="539"/>
      <c r="AK669" s="539"/>
      <c r="AL669" s="539"/>
      <c r="AM669" s="539"/>
    </row>
    <row r="670" spans="1:39" s="534" customFormat="1" ht="12.75" customHeight="1">
      <c r="A670" s="1125">
        <v>348</v>
      </c>
      <c r="B670" s="1120" t="s">
        <v>148</v>
      </c>
      <c r="C670" s="1120" t="s">
        <v>1102</v>
      </c>
      <c r="D670" s="1120" t="s">
        <v>555</v>
      </c>
      <c r="E670" s="1120"/>
      <c r="F670" s="1119" t="s">
        <v>756</v>
      </c>
      <c r="G670" s="1147" t="s">
        <v>1153</v>
      </c>
      <c r="H670" s="689" t="s">
        <v>1099</v>
      </c>
      <c r="I670" s="537"/>
      <c r="K670" s="539"/>
      <c r="L670" s="539"/>
      <c r="M670" s="539"/>
      <c r="N670" s="539"/>
      <c r="O670" s="539"/>
      <c r="P670" s="539"/>
      <c r="Q670" s="539"/>
      <c r="R670" s="539"/>
      <c r="S670" s="539"/>
      <c r="T670" s="539"/>
      <c r="U670" s="539"/>
      <c r="V670" s="539"/>
      <c r="W670" s="539"/>
      <c r="X670" s="539"/>
      <c r="Y670" s="539"/>
      <c r="Z670" s="539"/>
      <c r="AA670" s="539"/>
      <c r="AB670" s="539"/>
      <c r="AC670" s="539"/>
      <c r="AD670" s="539"/>
      <c r="AE670" s="539"/>
      <c r="AF670" s="539"/>
      <c r="AG670" s="539"/>
      <c r="AH670" s="539"/>
      <c r="AI670" s="539"/>
      <c r="AJ670" s="539"/>
      <c r="AK670" s="539"/>
      <c r="AL670" s="539"/>
      <c r="AM670" s="539"/>
    </row>
    <row r="671" spans="1:39" s="534" customFormat="1" ht="12.75" customHeight="1">
      <c r="A671" s="1125">
        <v>349</v>
      </c>
      <c r="B671" s="1120" t="s">
        <v>148</v>
      </c>
      <c r="C671" s="1120" t="s">
        <v>1102</v>
      </c>
      <c r="D671" s="1120" t="s">
        <v>555</v>
      </c>
      <c r="E671" s="1120"/>
      <c r="F671" s="1119" t="s">
        <v>756</v>
      </c>
      <c r="G671" s="1147" t="s">
        <v>1152</v>
      </c>
      <c r="H671" s="689" t="s">
        <v>1099</v>
      </c>
      <c r="I671" s="537"/>
      <c r="K671" s="539"/>
      <c r="L671" s="539"/>
      <c r="M671" s="539"/>
      <c r="N671" s="539"/>
      <c r="O671" s="539"/>
      <c r="P671" s="539"/>
      <c r="Q671" s="539"/>
      <c r="R671" s="539"/>
      <c r="S671" s="539"/>
      <c r="T671" s="539"/>
      <c r="U671" s="539"/>
      <c r="V671" s="539"/>
      <c r="W671" s="539"/>
      <c r="X671" s="539"/>
      <c r="Y671" s="539"/>
      <c r="Z671" s="539"/>
      <c r="AA671" s="539"/>
      <c r="AB671" s="539"/>
      <c r="AC671" s="539"/>
      <c r="AD671" s="539"/>
      <c r="AE671" s="539"/>
      <c r="AF671" s="539"/>
      <c r="AG671" s="539"/>
      <c r="AH671" s="539"/>
      <c r="AI671" s="539"/>
      <c r="AJ671" s="539"/>
      <c r="AK671" s="539"/>
      <c r="AL671" s="539"/>
      <c r="AM671" s="539"/>
    </row>
    <row r="672" spans="1:39" s="534" customFormat="1" ht="12.75" customHeight="1">
      <c r="A672" s="1125">
        <v>351</v>
      </c>
      <c r="B672" s="1120" t="s">
        <v>148</v>
      </c>
      <c r="C672" s="1120" t="s">
        <v>1102</v>
      </c>
      <c r="D672" s="1120" t="s">
        <v>555</v>
      </c>
      <c r="E672" s="1120" t="s">
        <v>71</v>
      </c>
      <c r="F672" s="1119" t="s">
        <v>765</v>
      </c>
      <c r="G672" s="1147" t="s">
        <v>1151</v>
      </c>
      <c r="H672" s="689" t="s">
        <v>1099</v>
      </c>
      <c r="I672" s="537"/>
      <c r="K672" s="539"/>
      <c r="L672" s="539"/>
      <c r="M672" s="539"/>
      <c r="N672" s="539"/>
      <c r="O672" s="539"/>
      <c r="P672" s="539"/>
      <c r="Q672" s="539"/>
      <c r="R672" s="539"/>
      <c r="S672" s="539"/>
      <c r="T672" s="539"/>
      <c r="U672" s="539"/>
      <c r="V672" s="539"/>
      <c r="W672" s="539"/>
      <c r="X672" s="539"/>
      <c r="Y672" s="539"/>
      <c r="Z672" s="539"/>
      <c r="AA672" s="539"/>
      <c r="AB672" s="539"/>
      <c r="AC672" s="539"/>
      <c r="AD672" s="539"/>
      <c r="AE672" s="539"/>
      <c r="AF672" s="539"/>
      <c r="AG672" s="539"/>
      <c r="AH672" s="539"/>
      <c r="AI672" s="539"/>
      <c r="AJ672" s="539"/>
      <c r="AK672" s="539"/>
      <c r="AL672" s="539"/>
      <c r="AM672" s="539"/>
    </row>
    <row r="673" spans="1:39" s="534" customFormat="1" ht="12.75" customHeight="1">
      <c r="A673" s="1125">
        <v>352</v>
      </c>
      <c r="B673" s="1120" t="s">
        <v>148</v>
      </c>
      <c r="C673" s="1120" t="s">
        <v>1102</v>
      </c>
      <c r="D673" s="1120" t="s">
        <v>555</v>
      </c>
      <c r="E673" s="1120" t="s">
        <v>71</v>
      </c>
      <c r="F673" s="1119" t="s">
        <v>765</v>
      </c>
      <c r="G673" s="1147" t="s">
        <v>1151</v>
      </c>
      <c r="H673" s="689" t="s">
        <v>1099</v>
      </c>
      <c r="I673" s="537"/>
      <c r="K673" s="539"/>
      <c r="L673" s="539"/>
      <c r="M673" s="539"/>
      <c r="N673" s="539"/>
      <c r="O673" s="539"/>
      <c r="P673" s="539"/>
      <c r="Q673" s="539"/>
      <c r="R673" s="539"/>
      <c r="S673" s="539"/>
      <c r="T673" s="539"/>
      <c r="U673" s="539"/>
      <c r="V673" s="539"/>
      <c r="W673" s="539"/>
      <c r="X673" s="539"/>
      <c r="Y673" s="539"/>
      <c r="Z673" s="539"/>
      <c r="AA673" s="539"/>
      <c r="AB673" s="539"/>
      <c r="AC673" s="539"/>
      <c r="AD673" s="539"/>
      <c r="AE673" s="539"/>
      <c r="AF673" s="539"/>
      <c r="AG673" s="539"/>
      <c r="AH673" s="539"/>
      <c r="AI673" s="539"/>
      <c r="AJ673" s="539"/>
      <c r="AK673" s="539"/>
      <c r="AL673" s="539"/>
      <c r="AM673" s="539"/>
    </row>
    <row r="674" spans="1:39" s="534" customFormat="1" ht="12.75" customHeight="1">
      <c r="A674" s="1120">
        <v>2</v>
      </c>
      <c r="B674" s="1120" t="s">
        <v>148</v>
      </c>
      <c r="C674" s="1120" t="s">
        <v>1102</v>
      </c>
      <c r="D674" s="1120">
        <v>2017</v>
      </c>
      <c r="E674" s="1120"/>
      <c r="F674" s="1119" t="s">
        <v>1150</v>
      </c>
      <c r="G674" s="1147" t="s">
        <v>1149</v>
      </c>
      <c r="H674" s="689" t="s">
        <v>1099</v>
      </c>
      <c r="I674" s="537"/>
      <c r="K674" s="539"/>
      <c r="L674" s="539"/>
      <c r="M674" s="539"/>
      <c r="N674" s="539"/>
      <c r="O674" s="539"/>
      <c r="P674" s="539"/>
      <c r="Q674" s="539"/>
      <c r="R674" s="539"/>
      <c r="S674" s="539"/>
      <c r="T674" s="539"/>
      <c r="U674" s="539"/>
      <c r="V674" s="539"/>
      <c r="W674" s="539"/>
      <c r="X674" s="539"/>
      <c r="Y674" s="539"/>
      <c r="Z674" s="539"/>
      <c r="AA674" s="539"/>
      <c r="AB674" s="539"/>
      <c r="AC674" s="539"/>
      <c r="AD674" s="539"/>
      <c r="AE674" s="539"/>
      <c r="AF674" s="539"/>
      <c r="AG674" s="539"/>
      <c r="AH674" s="539"/>
      <c r="AI674" s="539"/>
      <c r="AJ674" s="539"/>
      <c r="AK674" s="539"/>
      <c r="AL674" s="539"/>
      <c r="AM674" s="539"/>
    </row>
    <row r="675" spans="1:39" s="534" customFormat="1" ht="12.75" customHeight="1">
      <c r="A675" s="1122">
        <v>11</v>
      </c>
      <c r="B675" s="1122" t="s">
        <v>148</v>
      </c>
      <c r="C675" s="1122" t="s">
        <v>1102</v>
      </c>
      <c r="D675" s="1122">
        <v>2017</v>
      </c>
      <c r="E675" s="1122" t="s">
        <v>73</v>
      </c>
      <c r="F675" s="1121" t="s">
        <v>1148</v>
      </c>
      <c r="G675" s="1148" t="s">
        <v>1147</v>
      </c>
      <c r="H675" s="689" t="s">
        <v>1099</v>
      </c>
      <c r="I675" s="537"/>
      <c r="K675" s="539"/>
      <c r="L675" s="539"/>
      <c r="M675" s="539"/>
      <c r="N675" s="539"/>
      <c r="O675" s="539"/>
      <c r="P675" s="539"/>
      <c r="Q675" s="539"/>
      <c r="R675" s="539"/>
      <c r="S675" s="539"/>
      <c r="T675" s="539"/>
      <c r="U675" s="539"/>
      <c r="V675" s="539"/>
      <c r="W675" s="539"/>
      <c r="X675" s="539"/>
      <c r="Y675" s="539"/>
      <c r="Z675" s="539"/>
      <c r="AA675" s="539"/>
      <c r="AB675" s="539"/>
      <c r="AC675" s="539"/>
      <c r="AD675" s="539"/>
      <c r="AE675" s="539"/>
      <c r="AF675" s="539"/>
      <c r="AG675" s="539"/>
      <c r="AH675" s="539"/>
      <c r="AI675" s="539"/>
      <c r="AJ675" s="539"/>
      <c r="AK675" s="539"/>
      <c r="AL675" s="539"/>
      <c r="AM675" s="539"/>
    </row>
    <row r="676" spans="1:39" s="534" customFormat="1" ht="12.75" customHeight="1">
      <c r="A676" s="1122">
        <v>13</v>
      </c>
      <c r="B676" s="1122" t="s">
        <v>148</v>
      </c>
      <c r="C676" s="1122" t="s">
        <v>1102</v>
      </c>
      <c r="D676" s="1122">
        <v>2017</v>
      </c>
      <c r="E676" s="1122" t="s">
        <v>73</v>
      </c>
      <c r="F676" s="1121" t="s">
        <v>1144</v>
      </c>
      <c r="G676" s="1148" t="s">
        <v>1146</v>
      </c>
      <c r="H676" s="689" t="s">
        <v>1099</v>
      </c>
      <c r="I676" s="537"/>
      <c r="K676" s="539"/>
      <c r="L676" s="539"/>
      <c r="M676" s="539"/>
      <c r="N676" s="539"/>
      <c r="O676" s="539"/>
      <c r="P676" s="539"/>
      <c r="Q676" s="539"/>
      <c r="R676" s="539"/>
      <c r="S676" s="539"/>
      <c r="T676" s="539"/>
      <c r="U676" s="539"/>
      <c r="V676" s="539"/>
      <c r="W676" s="539"/>
      <c r="X676" s="539"/>
      <c r="Y676" s="539"/>
      <c r="Z676" s="539"/>
      <c r="AA676" s="539"/>
      <c r="AB676" s="539"/>
      <c r="AC676" s="539"/>
      <c r="AD676" s="539"/>
      <c r="AE676" s="539"/>
      <c r="AF676" s="539"/>
      <c r="AG676" s="539"/>
      <c r="AH676" s="539"/>
      <c r="AI676" s="539"/>
      <c r="AJ676" s="539"/>
      <c r="AK676" s="539"/>
      <c r="AL676" s="539"/>
      <c r="AM676" s="539"/>
    </row>
    <row r="677" spans="1:39" s="534" customFormat="1" ht="12.75" customHeight="1">
      <c r="A677" s="1122">
        <v>14</v>
      </c>
      <c r="B677" s="1122" t="s">
        <v>148</v>
      </c>
      <c r="C677" s="1122" t="s">
        <v>1102</v>
      </c>
      <c r="D677" s="1122">
        <v>2017</v>
      </c>
      <c r="E677" s="1122" t="s">
        <v>73</v>
      </c>
      <c r="F677" s="1121" t="s">
        <v>1144</v>
      </c>
      <c r="G677" s="1148" t="s">
        <v>1145</v>
      </c>
      <c r="H677" s="689" t="s">
        <v>1099</v>
      </c>
      <c r="I677" s="537"/>
      <c r="K677" s="539"/>
      <c r="L677" s="539"/>
      <c r="M677" s="539"/>
      <c r="N677" s="539"/>
      <c r="O677" s="539"/>
      <c r="P677" s="539"/>
      <c r="Q677" s="539"/>
      <c r="R677" s="539"/>
      <c r="S677" s="539"/>
      <c r="T677" s="539"/>
      <c r="U677" s="539"/>
      <c r="V677" s="539"/>
      <c r="W677" s="539"/>
      <c r="X677" s="539"/>
      <c r="Y677" s="539"/>
      <c r="Z677" s="539"/>
      <c r="AA677" s="539"/>
      <c r="AB677" s="539"/>
      <c r="AC677" s="539"/>
      <c r="AD677" s="539"/>
      <c r="AE677" s="539"/>
      <c r="AF677" s="539"/>
      <c r="AG677" s="539"/>
      <c r="AH677" s="539"/>
      <c r="AI677" s="539"/>
      <c r="AJ677" s="539"/>
      <c r="AK677" s="539"/>
      <c r="AL677" s="539"/>
      <c r="AM677" s="539"/>
    </row>
    <row r="678" spans="1:39" s="534" customFormat="1" ht="12.75" customHeight="1">
      <c r="A678" s="1122">
        <v>15</v>
      </c>
      <c r="B678" s="1122" t="s">
        <v>148</v>
      </c>
      <c r="C678" s="1122" t="s">
        <v>1102</v>
      </c>
      <c r="D678" s="1122">
        <v>2017</v>
      </c>
      <c r="E678" s="1122" t="s">
        <v>73</v>
      </c>
      <c r="F678" s="1121" t="s">
        <v>1144</v>
      </c>
      <c r="G678" s="1148" t="s">
        <v>1143</v>
      </c>
      <c r="H678" s="689" t="s">
        <v>1099</v>
      </c>
      <c r="I678" s="537"/>
      <c r="K678" s="539"/>
      <c r="L678" s="539"/>
      <c r="M678" s="539"/>
      <c r="N678" s="539"/>
      <c r="O678" s="539"/>
      <c r="P678" s="539"/>
      <c r="Q678" s="539"/>
      <c r="R678" s="539"/>
      <c r="S678" s="539"/>
      <c r="T678" s="539"/>
      <c r="U678" s="539"/>
      <c r="V678" s="539"/>
      <c r="W678" s="539"/>
      <c r="X678" s="539"/>
      <c r="Y678" s="539"/>
      <c r="Z678" s="539"/>
      <c r="AA678" s="539"/>
      <c r="AB678" s="539"/>
      <c r="AC678" s="539"/>
      <c r="AD678" s="539"/>
      <c r="AE678" s="539"/>
      <c r="AF678" s="539"/>
      <c r="AG678" s="539"/>
      <c r="AH678" s="539"/>
      <c r="AI678" s="539"/>
      <c r="AJ678" s="539"/>
      <c r="AK678" s="539"/>
      <c r="AL678" s="539"/>
      <c r="AM678" s="544"/>
    </row>
    <row r="679" spans="1:39" s="534" customFormat="1" ht="12.75" customHeight="1">
      <c r="A679" s="1120">
        <v>27</v>
      </c>
      <c r="B679" s="1120" t="s">
        <v>148</v>
      </c>
      <c r="C679" s="1120" t="s">
        <v>1102</v>
      </c>
      <c r="D679" s="1120">
        <v>2017</v>
      </c>
      <c r="E679" s="1120"/>
      <c r="F679" s="1119" t="s">
        <v>1142</v>
      </c>
      <c r="G679" s="1147" t="s">
        <v>1141</v>
      </c>
      <c r="H679" s="689" t="s">
        <v>1099</v>
      </c>
      <c r="I679" s="537"/>
      <c r="K679" s="539"/>
      <c r="L679" s="539"/>
      <c r="M679" s="539"/>
      <c r="N679" s="539"/>
      <c r="O679" s="539"/>
      <c r="P679" s="539"/>
      <c r="Q679" s="539"/>
      <c r="R679" s="539"/>
      <c r="S679" s="539"/>
      <c r="T679" s="539"/>
      <c r="U679" s="539"/>
      <c r="V679" s="539"/>
      <c r="W679" s="539"/>
      <c r="X679" s="539"/>
      <c r="Y679" s="539"/>
      <c r="Z679" s="539"/>
      <c r="AA679" s="539"/>
      <c r="AB679" s="539"/>
      <c r="AC679" s="539"/>
      <c r="AD679" s="539"/>
      <c r="AE679" s="539"/>
      <c r="AF679" s="539"/>
      <c r="AG679" s="539"/>
      <c r="AH679" s="539"/>
      <c r="AI679" s="539"/>
      <c r="AJ679" s="539"/>
      <c r="AK679" s="539"/>
      <c r="AL679" s="539"/>
      <c r="AM679" s="539"/>
    </row>
    <row r="680" spans="1:39" s="534" customFormat="1" ht="12.75" customHeight="1">
      <c r="A680" s="1120">
        <v>28</v>
      </c>
      <c r="B680" s="1120" t="s">
        <v>148</v>
      </c>
      <c r="C680" s="1120" t="s">
        <v>1102</v>
      </c>
      <c r="D680" s="1120">
        <v>2017</v>
      </c>
      <c r="E680" s="1120"/>
      <c r="F680" s="1119" t="s">
        <v>1140</v>
      </c>
      <c r="G680" s="1147" t="s">
        <v>1139</v>
      </c>
      <c r="H680" s="689" t="s">
        <v>1099</v>
      </c>
      <c r="I680" s="537"/>
      <c r="K680" s="539"/>
      <c r="L680" s="539"/>
      <c r="M680" s="539"/>
      <c r="N680" s="539"/>
      <c r="O680" s="539"/>
      <c r="P680" s="539"/>
      <c r="Q680" s="539"/>
      <c r="R680" s="539"/>
      <c r="S680" s="539"/>
      <c r="T680" s="539"/>
      <c r="U680" s="539"/>
      <c r="V680" s="539"/>
      <c r="W680" s="539"/>
      <c r="X680" s="539"/>
      <c r="Y680" s="539"/>
      <c r="Z680" s="539"/>
      <c r="AA680" s="539"/>
      <c r="AB680" s="539"/>
      <c r="AC680" s="539"/>
      <c r="AD680" s="539"/>
      <c r="AE680" s="539"/>
      <c r="AF680" s="539"/>
      <c r="AG680" s="539"/>
      <c r="AH680" s="539"/>
      <c r="AI680" s="539"/>
      <c r="AJ680" s="539"/>
      <c r="AK680" s="539"/>
      <c r="AL680" s="539"/>
      <c r="AM680" s="539"/>
    </row>
    <row r="681" spans="1:39" s="534" customFormat="1" ht="12.75" customHeight="1">
      <c r="A681" s="1120">
        <v>41</v>
      </c>
      <c r="B681" s="1120" t="s">
        <v>148</v>
      </c>
      <c r="C681" s="1120" t="s">
        <v>1102</v>
      </c>
      <c r="D681" s="1120">
        <v>2017</v>
      </c>
      <c r="E681" s="1120"/>
      <c r="F681" s="1119" t="s">
        <v>1138</v>
      </c>
      <c r="G681" s="1147" t="s">
        <v>1137</v>
      </c>
      <c r="H681" s="689" t="s">
        <v>1099</v>
      </c>
      <c r="I681" s="551"/>
      <c r="K681" s="539"/>
      <c r="L681" s="539"/>
      <c r="M681" s="539"/>
      <c r="N681" s="539"/>
      <c r="O681" s="539"/>
      <c r="P681" s="539"/>
      <c r="Q681" s="539"/>
      <c r="R681" s="539"/>
      <c r="S681" s="539"/>
      <c r="T681" s="539"/>
      <c r="U681" s="539"/>
      <c r="V681" s="539"/>
      <c r="W681" s="539"/>
      <c r="X681" s="539"/>
      <c r="Y681" s="539"/>
      <c r="Z681" s="539"/>
      <c r="AA681" s="539"/>
      <c r="AB681" s="539"/>
      <c r="AC681" s="539"/>
      <c r="AD681" s="539"/>
      <c r="AE681" s="539"/>
      <c r="AF681" s="539"/>
      <c r="AG681" s="539"/>
      <c r="AH681" s="539"/>
      <c r="AI681" s="539"/>
      <c r="AJ681" s="539"/>
      <c r="AK681" s="539"/>
      <c r="AL681" s="539"/>
      <c r="AM681" s="539"/>
    </row>
    <row r="682" spans="1:39" s="534" customFormat="1" ht="12.75" customHeight="1">
      <c r="A682" s="1120">
        <v>42</v>
      </c>
      <c r="B682" s="1120" t="s">
        <v>148</v>
      </c>
      <c r="C682" s="1120" t="s">
        <v>1102</v>
      </c>
      <c r="D682" s="1120">
        <v>2017</v>
      </c>
      <c r="E682" s="1120"/>
      <c r="F682" s="1119" t="s">
        <v>1138</v>
      </c>
      <c r="G682" s="1147" t="s">
        <v>1137</v>
      </c>
      <c r="H682" s="689" t="s">
        <v>1099</v>
      </c>
      <c r="I682" s="551"/>
      <c r="K682" s="539"/>
      <c r="L682" s="539"/>
      <c r="M682" s="539"/>
      <c r="N682" s="539"/>
      <c r="O682" s="539"/>
      <c r="P682" s="539"/>
      <c r="Q682" s="539"/>
      <c r="R682" s="539"/>
      <c r="S682" s="539"/>
      <c r="T682" s="539"/>
      <c r="U682" s="539"/>
      <c r="V682" s="539"/>
      <c r="W682" s="539"/>
      <c r="X682" s="539"/>
      <c r="Y682" s="539"/>
      <c r="Z682" s="539"/>
      <c r="AA682" s="539"/>
      <c r="AB682" s="539"/>
      <c r="AC682" s="539"/>
      <c r="AD682" s="539"/>
      <c r="AE682" s="539"/>
      <c r="AF682" s="539"/>
      <c r="AG682" s="539"/>
      <c r="AH682" s="539"/>
      <c r="AI682" s="539"/>
      <c r="AJ682" s="539"/>
      <c r="AK682" s="539"/>
      <c r="AL682" s="539"/>
      <c r="AM682" s="536"/>
    </row>
    <row r="683" spans="1:39" s="534" customFormat="1" ht="12.75" customHeight="1">
      <c r="A683" s="1120">
        <v>55</v>
      </c>
      <c r="B683" s="1120" t="s">
        <v>148</v>
      </c>
      <c r="C683" s="1120" t="s">
        <v>1102</v>
      </c>
      <c r="D683" s="1120">
        <v>2017</v>
      </c>
      <c r="E683" s="1120"/>
      <c r="F683" s="1119" t="s">
        <v>1136</v>
      </c>
      <c r="G683" s="1147" t="s">
        <v>1135</v>
      </c>
      <c r="H683" s="689" t="s">
        <v>1099</v>
      </c>
      <c r="I683" s="551"/>
      <c r="K683" s="539"/>
      <c r="L683" s="539"/>
      <c r="M683" s="539"/>
      <c r="N683" s="539"/>
      <c r="O683" s="539"/>
      <c r="P683" s="539"/>
      <c r="Q683" s="539"/>
      <c r="R683" s="539"/>
      <c r="S683" s="539"/>
      <c r="T683" s="539"/>
      <c r="U683" s="539"/>
      <c r="V683" s="539"/>
      <c r="W683" s="539"/>
      <c r="X683" s="539"/>
      <c r="Y683" s="539"/>
      <c r="Z683" s="539"/>
      <c r="AA683" s="539"/>
      <c r="AB683" s="539"/>
      <c r="AC683" s="539"/>
      <c r="AD683" s="539"/>
      <c r="AE683" s="539"/>
      <c r="AF683" s="539"/>
      <c r="AG683" s="539"/>
      <c r="AH683" s="539"/>
      <c r="AI683" s="539"/>
      <c r="AJ683" s="539"/>
      <c r="AK683" s="539"/>
      <c r="AL683" s="539"/>
      <c r="AM683" s="544"/>
    </row>
    <row r="684" spans="1:39" s="534" customFormat="1" ht="12.75" customHeight="1">
      <c r="A684" s="1120">
        <v>71</v>
      </c>
      <c r="B684" s="1120" t="s">
        <v>148</v>
      </c>
      <c r="C684" s="1120" t="s">
        <v>1102</v>
      </c>
      <c r="D684" s="1120">
        <v>2017</v>
      </c>
      <c r="E684" s="1120"/>
      <c r="F684" s="1119" t="s">
        <v>1132</v>
      </c>
      <c r="G684" s="1147" t="s">
        <v>1134</v>
      </c>
      <c r="H684" s="689" t="s">
        <v>1099</v>
      </c>
      <c r="I684" s="551"/>
      <c r="K684" s="539"/>
      <c r="L684" s="539"/>
      <c r="M684" s="539"/>
      <c r="N684" s="539"/>
      <c r="O684" s="539"/>
      <c r="P684" s="539"/>
      <c r="Q684" s="539"/>
      <c r="R684" s="539"/>
      <c r="S684" s="539"/>
      <c r="T684" s="539"/>
      <c r="U684" s="539"/>
      <c r="V684" s="539"/>
      <c r="W684" s="539"/>
      <c r="X684" s="539"/>
      <c r="Y684" s="539"/>
      <c r="Z684" s="539"/>
      <c r="AA684" s="539"/>
      <c r="AB684" s="539"/>
      <c r="AC684" s="539"/>
      <c r="AD684" s="539"/>
      <c r="AE684" s="539"/>
      <c r="AF684" s="539"/>
      <c r="AG684" s="539"/>
      <c r="AH684" s="539"/>
      <c r="AI684" s="539"/>
      <c r="AJ684" s="539"/>
      <c r="AK684" s="539"/>
      <c r="AL684" s="539"/>
      <c r="AM684" s="539"/>
    </row>
    <row r="685" spans="1:39" s="534" customFormat="1" ht="12.75" customHeight="1">
      <c r="A685" s="1120">
        <v>72</v>
      </c>
      <c r="B685" s="1120" t="s">
        <v>148</v>
      </c>
      <c r="C685" s="1120" t="s">
        <v>1102</v>
      </c>
      <c r="D685" s="1120">
        <v>2017</v>
      </c>
      <c r="E685" s="1120"/>
      <c r="F685" s="1119" t="s">
        <v>1132</v>
      </c>
      <c r="G685" s="1147" t="s">
        <v>1133</v>
      </c>
      <c r="H685" s="689" t="s">
        <v>1099</v>
      </c>
      <c r="I685" s="551"/>
      <c r="K685" s="539"/>
      <c r="L685" s="539"/>
      <c r="M685" s="539"/>
      <c r="N685" s="539"/>
      <c r="O685" s="539"/>
      <c r="P685" s="539"/>
      <c r="Q685" s="539"/>
      <c r="R685" s="539"/>
      <c r="S685" s="539"/>
      <c r="T685" s="539"/>
      <c r="U685" s="539"/>
      <c r="V685" s="539"/>
      <c r="W685" s="539"/>
      <c r="X685" s="539"/>
      <c r="Y685" s="539"/>
      <c r="Z685" s="539"/>
      <c r="AA685" s="539"/>
      <c r="AB685" s="539"/>
      <c r="AC685" s="539"/>
      <c r="AD685" s="539"/>
      <c r="AE685" s="539"/>
      <c r="AF685" s="539"/>
      <c r="AG685" s="539"/>
      <c r="AH685" s="539"/>
      <c r="AI685" s="539"/>
      <c r="AJ685" s="539"/>
      <c r="AK685" s="539"/>
      <c r="AL685" s="539"/>
      <c r="AM685" s="544"/>
    </row>
    <row r="686" spans="1:39" s="535" customFormat="1" ht="12.75" customHeight="1">
      <c r="A686" s="1120">
        <v>73</v>
      </c>
      <c r="B686" s="1120" t="s">
        <v>148</v>
      </c>
      <c r="C686" s="1120" t="s">
        <v>1102</v>
      </c>
      <c r="D686" s="1120">
        <v>2017</v>
      </c>
      <c r="E686" s="1120"/>
      <c r="F686" s="1119" t="s">
        <v>1132</v>
      </c>
      <c r="G686" s="1147" t="s">
        <v>1131</v>
      </c>
      <c r="H686" s="689" t="s">
        <v>1099</v>
      </c>
      <c r="I686" s="551"/>
      <c r="J686" s="534"/>
      <c r="K686" s="539"/>
      <c r="L686" s="539"/>
      <c r="M686" s="539"/>
      <c r="N686" s="539"/>
      <c r="O686" s="539"/>
      <c r="P686" s="539"/>
      <c r="Q686" s="539"/>
      <c r="R686" s="539"/>
      <c r="S686" s="539"/>
      <c r="T686" s="539"/>
      <c r="U686" s="539"/>
      <c r="V686" s="539"/>
      <c r="W686" s="539"/>
      <c r="X686" s="539"/>
      <c r="Y686" s="539"/>
      <c r="Z686" s="539"/>
      <c r="AA686" s="539"/>
      <c r="AB686" s="539"/>
      <c r="AC686" s="539"/>
      <c r="AD686" s="539"/>
      <c r="AE686" s="539"/>
      <c r="AF686" s="539"/>
      <c r="AG686" s="539"/>
      <c r="AH686" s="539"/>
      <c r="AI686" s="539"/>
      <c r="AJ686" s="539"/>
      <c r="AK686" s="539"/>
      <c r="AL686" s="539"/>
      <c r="AM686" s="544"/>
    </row>
    <row r="687" spans="1:39" s="534" customFormat="1" ht="12.75" customHeight="1">
      <c r="A687" s="1122">
        <v>91</v>
      </c>
      <c r="B687" s="1122" t="s">
        <v>148</v>
      </c>
      <c r="C687" s="1122" t="s">
        <v>1102</v>
      </c>
      <c r="D687" s="1122">
        <v>2017</v>
      </c>
      <c r="E687" s="1122" t="s">
        <v>73</v>
      </c>
      <c r="F687" s="1121" t="s">
        <v>1130</v>
      </c>
      <c r="G687" s="1148" t="s">
        <v>1129</v>
      </c>
      <c r="H687" s="689" t="s">
        <v>1099</v>
      </c>
      <c r="I687" s="551"/>
      <c r="K687" s="539"/>
      <c r="L687" s="539"/>
      <c r="M687" s="539"/>
      <c r="N687" s="539"/>
      <c r="O687" s="539"/>
      <c r="P687" s="539"/>
      <c r="Q687" s="539"/>
      <c r="R687" s="539"/>
      <c r="S687" s="539"/>
      <c r="T687" s="539"/>
      <c r="U687" s="539"/>
      <c r="V687" s="539"/>
      <c r="W687" s="539"/>
      <c r="X687" s="539"/>
      <c r="Y687" s="539"/>
      <c r="Z687" s="539"/>
      <c r="AA687" s="539"/>
      <c r="AB687" s="539"/>
      <c r="AC687" s="539"/>
      <c r="AD687" s="539"/>
      <c r="AE687" s="539"/>
      <c r="AF687" s="539"/>
      <c r="AG687" s="539"/>
      <c r="AH687" s="539"/>
      <c r="AI687" s="539"/>
      <c r="AJ687" s="539"/>
      <c r="AK687" s="539"/>
      <c r="AL687" s="539"/>
      <c r="AM687" s="539"/>
    </row>
    <row r="688" spans="1:39" s="534" customFormat="1" ht="12.75" customHeight="1">
      <c r="A688" s="1120">
        <v>116</v>
      </c>
      <c r="B688" s="1120" t="s">
        <v>148</v>
      </c>
      <c r="C688" s="1120" t="s">
        <v>1102</v>
      </c>
      <c r="D688" s="1120">
        <v>2017</v>
      </c>
      <c r="E688" s="1120"/>
      <c r="F688" s="1119" t="s">
        <v>1128</v>
      </c>
      <c r="G688" s="1123" t="s">
        <v>1127</v>
      </c>
      <c r="H688" s="689" t="s">
        <v>1099</v>
      </c>
      <c r="I688" s="551"/>
      <c r="J688" s="539"/>
      <c r="K688" s="539"/>
      <c r="L688" s="539"/>
      <c r="M688" s="539"/>
      <c r="N688" s="539"/>
      <c r="O688" s="539"/>
      <c r="P688" s="539"/>
      <c r="Q688" s="539"/>
      <c r="R688" s="539"/>
      <c r="S688" s="539"/>
      <c r="T688" s="539"/>
      <c r="U688" s="539"/>
      <c r="V688" s="539"/>
      <c r="W688" s="539"/>
      <c r="X688" s="539"/>
      <c r="Y688" s="539"/>
      <c r="Z688" s="539"/>
      <c r="AA688" s="539"/>
      <c r="AB688" s="539"/>
      <c r="AC688" s="539"/>
      <c r="AD688" s="539"/>
      <c r="AE688" s="539"/>
      <c r="AF688" s="539"/>
      <c r="AG688" s="539"/>
      <c r="AH688" s="539"/>
      <c r="AI688" s="539"/>
      <c r="AJ688" s="539"/>
      <c r="AK688" s="539"/>
      <c r="AL688" s="539"/>
      <c r="AM688" s="539"/>
    </row>
    <row r="689" spans="1:39" s="534" customFormat="1" ht="12.75" customHeight="1">
      <c r="A689" s="1120">
        <v>118</v>
      </c>
      <c r="B689" s="1120" t="s">
        <v>148</v>
      </c>
      <c r="C689" s="1120" t="s">
        <v>1102</v>
      </c>
      <c r="D689" s="1120">
        <v>2017</v>
      </c>
      <c r="E689" s="1120"/>
      <c r="F689" s="1119" t="s">
        <v>1124</v>
      </c>
      <c r="G689" s="1123" t="s">
        <v>1126</v>
      </c>
      <c r="H689" s="689" t="s">
        <v>1099</v>
      </c>
      <c r="I689" s="551"/>
      <c r="J689" s="539"/>
      <c r="K689" s="539"/>
      <c r="L689" s="539"/>
      <c r="M689" s="539"/>
      <c r="N689" s="539"/>
      <c r="O689" s="539"/>
      <c r="P689" s="539"/>
      <c r="Q689" s="539"/>
      <c r="R689" s="539"/>
      <c r="S689" s="539"/>
      <c r="T689" s="539"/>
      <c r="U689" s="539"/>
      <c r="V689" s="539"/>
      <c r="W689" s="539"/>
      <c r="X689" s="539"/>
      <c r="Y689" s="539"/>
      <c r="Z689" s="539"/>
      <c r="AA689" s="539"/>
      <c r="AB689" s="539"/>
      <c r="AC689" s="539"/>
      <c r="AD689" s="539"/>
      <c r="AE689" s="539"/>
      <c r="AF689" s="539"/>
      <c r="AG689" s="539"/>
      <c r="AH689" s="539"/>
      <c r="AI689" s="539"/>
      <c r="AJ689" s="539"/>
      <c r="AK689" s="539"/>
      <c r="AL689" s="539"/>
      <c r="AM689" s="539"/>
    </row>
    <row r="690" spans="1:39" s="534" customFormat="1" ht="12.75" customHeight="1">
      <c r="A690" s="1120">
        <v>119</v>
      </c>
      <c r="B690" s="1120" t="s">
        <v>148</v>
      </c>
      <c r="C690" s="1120" t="s">
        <v>1102</v>
      </c>
      <c r="D690" s="1120">
        <v>2017</v>
      </c>
      <c r="E690" s="1120"/>
      <c r="F690" s="1119" t="s">
        <v>1124</v>
      </c>
      <c r="G690" s="1123" t="s">
        <v>1125</v>
      </c>
      <c r="H690" s="689" t="s">
        <v>1099</v>
      </c>
      <c r="I690" s="551"/>
      <c r="J690" s="539"/>
      <c r="K690" s="539"/>
      <c r="L690" s="539"/>
      <c r="M690" s="539"/>
      <c r="N690" s="539"/>
      <c r="O690" s="539"/>
      <c r="P690" s="539"/>
      <c r="Q690" s="539"/>
      <c r="R690" s="539"/>
      <c r="S690" s="539"/>
      <c r="T690" s="539"/>
      <c r="U690" s="539"/>
      <c r="V690" s="539"/>
      <c r="W690" s="539"/>
      <c r="X690" s="539"/>
      <c r="Y690" s="539"/>
      <c r="Z690" s="539"/>
      <c r="AA690" s="539"/>
      <c r="AB690" s="539"/>
      <c r="AC690" s="539"/>
      <c r="AD690" s="539"/>
      <c r="AE690" s="539"/>
      <c r="AF690" s="539"/>
      <c r="AG690" s="539"/>
      <c r="AH690" s="539"/>
      <c r="AI690" s="539"/>
      <c r="AJ690" s="539"/>
      <c r="AK690" s="539"/>
      <c r="AL690" s="539"/>
      <c r="AM690" s="539"/>
    </row>
    <row r="691" spans="1:39" s="534" customFormat="1" ht="12.75" customHeight="1">
      <c r="A691" s="1122">
        <v>120</v>
      </c>
      <c r="B691" s="1122" t="s">
        <v>148</v>
      </c>
      <c r="C691" s="1122" t="s">
        <v>1102</v>
      </c>
      <c r="D691" s="1122">
        <v>2017</v>
      </c>
      <c r="E691" s="1122" t="s">
        <v>73</v>
      </c>
      <c r="F691" s="1121" t="s">
        <v>1124</v>
      </c>
      <c r="G691" s="1124" t="s">
        <v>1123</v>
      </c>
      <c r="H691" s="689" t="s">
        <v>1099</v>
      </c>
      <c r="I691" s="551"/>
      <c r="J691" s="539"/>
      <c r="K691" s="539"/>
      <c r="L691" s="539"/>
      <c r="M691" s="539"/>
      <c r="N691" s="539"/>
      <c r="O691" s="539"/>
      <c r="P691" s="539"/>
      <c r="Q691" s="539"/>
      <c r="R691" s="539"/>
      <c r="S691" s="539"/>
      <c r="T691" s="539"/>
      <c r="U691" s="539"/>
      <c r="V691" s="539"/>
      <c r="W691" s="539"/>
      <c r="X691" s="539"/>
      <c r="Y691" s="539"/>
      <c r="Z691" s="539"/>
      <c r="AA691" s="539"/>
      <c r="AB691" s="539"/>
      <c r="AC691" s="539"/>
      <c r="AD691" s="539"/>
      <c r="AE691" s="539"/>
      <c r="AF691" s="539"/>
      <c r="AG691" s="539"/>
      <c r="AH691" s="539"/>
      <c r="AI691" s="539"/>
      <c r="AJ691" s="539"/>
      <c r="AK691" s="539"/>
      <c r="AL691" s="539"/>
      <c r="AM691" s="540"/>
    </row>
    <row r="692" spans="1:39" s="534" customFormat="1" ht="12.75" customHeight="1">
      <c r="A692" s="1122">
        <v>121</v>
      </c>
      <c r="B692" s="1122" t="s">
        <v>148</v>
      </c>
      <c r="C692" s="1122" t="s">
        <v>1102</v>
      </c>
      <c r="D692" s="1122">
        <v>2017</v>
      </c>
      <c r="E692" s="1122" t="s">
        <v>73</v>
      </c>
      <c r="F692" s="1121" t="s">
        <v>1124</v>
      </c>
      <c r="G692" s="1124" t="s">
        <v>1123</v>
      </c>
      <c r="H692" s="689" t="s">
        <v>1099</v>
      </c>
      <c r="I692" s="551"/>
      <c r="J692" s="539"/>
      <c r="K692" s="539"/>
      <c r="L692" s="539"/>
      <c r="M692" s="539"/>
      <c r="N692" s="539"/>
      <c r="O692" s="539"/>
      <c r="P692" s="539"/>
      <c r="Q692" s="539"/>
      <c r="R692" s="539"/>
      <c r="S692" s="539"/>
      <c r="T692" s="539"/>
      <c r="U692" s="539"/>
      <c r="V692" s="539"/>
      <c r="W692" s="539"/>
      <c r="X692" s="539"/>
      <c r="Y692" s="539"/>
      <c r="Z692" s="539"/>
      <c r="AA692" s="539"/>
      <c r="AB692" s="539"/>
      <c r="AC692" s="539"/>
      <c r="AD692" s="539"/>
      <c r="AE692" s="539"/>
      <c r="AF692" s="539"/>
      <c r="AG692" s="539"/>
      <c r="AH692" s="539"/>
      <c r="AI692" s="539"/>
      <c r="AJ692" s="539"/>
      <c r="AK692" s="539"/>
      <c r="AL692" s="539"/>
      <c r="AM692" s="539"/>
    </row>
    <row r="693" spans="1:39" s="534" customFormat="1" ht="12.75" customHeight="1">
      <c r="A693" s="1122">
        <v>122</v>
      </c>
      <c r="B693" s="1122" t="s">
        <v>148</v>
      </c>
      <c r="C693" s="1122" t="s">
        <v>1102</v>
      </c>
      <c r="D693" s="1122">
        <v>2017</v>
      </c>
      <c r="E693" s="1122" t="s">
        <v>73</v>
      </c>
      <c r="F693" s="1121" t="s">
        <v>1124</v>
      </c>
      <c r="G693" s="1124" t="s">
        <v>1123</v>
      </c>
      <c r="H693" s="689" t="s">
        <v>1099</v>
      </c>
      <c r="I693" s="551"/>
      <c r="J693" s="539"/>
      <c r="K693" s="539"/>
      <c r="L693" s="539"/>
      <c r="M693" s="539"/>
      <c r="N693" s="539"/>
      <c r="O693" s="539"/>
      <c r="P693" s="539"/>
      <c r="Q693" s="539"/>
      <c r="R693" s="539"/>
      <c r="S693" s="539"/>
      <c r="T693" s="539"/>
      <c r="U693" s="539"/>
      <c r="V693" s="539"/>
      <c r="W693" s="539"/>
      <c r="X693" s="539"/>
      <c r="Y693" s="539"/>
      <c r="Z693" s="539"/>
      <c r="AA693" s="539"/>
      <c r="AB693" s="539"/>
      <c r="AC693" s="539"/>
      <c r="AD693" s="539"/>
      <c r="AE693" s="539"/>
      <c r="AF693" s="539"/>
      <c r="AG693" s="539"/>
      <c r="AH693" s="539"/>
      <c r="AI693" s="539"/>
      <c r="AJ693" s="539"/>
      <c r="AK693" s="539"/>
      <c r="AL693" s="539"/>
      <c r="AM693" s="540"/>
    </row>
    <row r="694" spans="1:39" s="534" customFormat="1" ht="12.75" customHeight="1">
      <c r="A694" s="1122">
        <v>123</v>
      </c>
      <c r="B694" s="1122" t="s">
        <v>148</v>
      </c>
      <c r="C694" s="1122" t="s">
        <v>1102</v>
      </c>
      <c r="D694" s="1122">
        <v>2017</v>
      </c>
      <c r="E694" s="1122" t="s">
        <v>73</v>
      </c>
      <c r="F694" s="1121" t="s">
        <v>1124</v>
      </c>
      <c r="G694" s="1124" t="s">
        <v>1123</v>
      </c>
      <c r="H694" s="689" t="s">
        <v>1099</v>
      </c>
      <c r="I694" s="551"/>
      <c r="J694" s="539"/>
      <c r="K694" s="539"/>
      <c r="L694" s="539"/>
      <c r="M694" s="539"/>
      <c r="N694" s="539"/>
      <c r="O694" s="539"/>
      <c r="P694" s="539"/>
      <c r="Q694" s="539"/>
      <c r="R694" s="539"/>
      <c r="S694" s="539"/>
      <c r="T694" s="539"/>
      <c r="U694" s="539"/>
      <c r="V694" s="539"/>
      <c r="W694" s="539"/>
      <c r="X694" s="539"/>
      <c r="Y694" s="539"/>
      <c r="Z694" s="539"/>
      <c r="AA694" s="539"/>
      <c r="AB694" s="539"/>
      <c r="AC694" s="539"/>
      <c r="AD694" s="539"/>
      <c r="AE694" s="539"/>
      <c r="AF694" s="539"/>
      <c r="AG694" s="539"/>
      <c r="AH694" s="539"/>
      <c r="AI694" s="539"/>
      <c r="AJ694" s="539"/>
      <c r="AK694" s="539"/>
      <c r="AL694" s="539"/>
      <c r="AM694" s="539"/>
    </row>
    <row r="695" spans="1:39" s="534" customFormat="1" ht="12.75" customHeight="1">
      <c r="A695" s="1122">
        <v>124</v>
      </c>
      <c r="B695" s="1122" t="s">
        <v>148</v>
      </c>
      <c r="C695" s="1122" t="s">
        <v>1102</v>
      </c>
      <c r="D695" s="1122">
        <v>2017</v>
      </c>
      <c r="E695" s="1122" t="s">
        <v>73</v>
      </c>
      <c r="F695" s="1121" t="s">
        <v>1124</v>
      </c>
      <c r="G695" s="1124" t="s">
        <v>1123</v>
      </c>
      <c r="H695" s="689" t="s">
        <v>1099</v>
      </c>
      <c r="I695" s="551"/>
      <c r="J695" s="539"/>
      <c r="K695" s="539"/>
      <c r="L695" s="539"/>
      <c r="M695" s="539"/>
      <c r="N695" s="539"/>
      <c r="O695" s="539"/>
      <c r="P695" s="539"/>
      <c r="Q695" s="539"/>
      <c r="R695" s="539"/>
      <c r="S695" s="539"/>
      <c r="T695" s="539"/>
      <c r="U695" s="539"/>
      <c r="V695" s="539"/>
      <c r="W695" s="539"/>
      <c r="X695" s="539"/>
      <c r="Y695" s="539"/>
      <c r="Z695" s="539"/>
      <c r="AA695" s="539"/>
      <c r="AB695" s="539"/>
      <c r="AC695" s="539"/>
      <c r="AD695" s="539"/>
      <c r="AE695" s="539"/>
      <c r="AF695" s="539"/>
      <c r="AG695" s="539"/>
      <c r="AH695" s="539"/>
      <c r="AI695" s="539"/>
      <c r="AJ695" s="539"/>
      <c r="AK695" s="539"/>
      <c r="AL695" s="539"/>
      <c r="AM695" s="539"/>
    </row>
    <row r="696" spans="1:39" s="534" customFormat="1" ht="12.75" customHeight="1">
      <c r="A696" s="1120">
        <v>130</v>
      </c>
      <c r="B696" s="1120" t="s">
        <v>148</v>
      </c>
      <c r="C696" s="1120" t="s">
        <v>1102</v>
      </c>
      <c r="D696" s="1120">
        <v>2017</v>
      </c>
      <c r="E696" s="1120"/>
      <c r="F696" s="1119" t="s">
        <v>1121</v>
      </c>
      <c r="G696" s="1123" t="s">
        <v>1122</v>
      </c>
      <c r="H696" s="689" t="s">
        <v>1099</v>
      </c>
      <c r="I696" s="551"/>
      <c r="J696" s="539"/>
      <c r="K696" s="539"/>
      <c r="L696" s="539"/>
      <c r="M696" s="539"/>
      <c r="N696" s="539"/>
      <c r="O696" s="539"/>
      <c r="P696" s="539"/>
      <c r="Q696" s="539"/>
      <c r="R696" s="539"/>
      <c r="S696" s="539"/>
      <c r="T696" s="539"/>
      <c r="U696" s="539"/>
      <c r="V696" s="539"/>
      <c r="W696" s="539"/>
      <c r="X696" s="539"/>
      <c r="Y696" s="539"/>
      <c r="Z696" s="539"/>
      <c r="AA696" s="539"/>
      <c r="AB696" s="539"/>
      <c r="AC696" s="539"/>
      <c r="AD696" s="539"/>
      <c r="AE696" s="539"/>
      <c r="AF696" s="539"/>
      <c r="AG696" s="539"/>
      <c r="AH696" s="539"/>
      <c r="AI696" s="539"/>
      <c r="AJ696" s="539"/>
      <c r="AK696" s="539"/>
      <c r="AL696" s="539"/>
      <c r="AM696" s="539"/>
    </row>
    <row r="697" spans="1:39" s="534" customFormat="1" ht="12.75" customHeight="1">
      <c r="A697" s="1120">
        <v>139</v>
      </c>
      <c r="B697" s="1120" t="s">
        <v>148</v>
      </c>
      <c r="C697" s="1120" t="s">
        <v>1102</v>
      </c>
      <c r="D697" s="1120">
        <v>2017</v>
      </c>
      <c r="E697" s="1120"/>
      <c r="F697" s="1119" t="s">
        <v>1121</v>
      </c>
      <c r="G697" s="1123" t="s">
        <v>1120</v>
      </c>
      <c r="H697" s="689" t="s">
        <v>1099</v>
      </c>
      <c r="I697" s="551"/>
      <c r="J697" s="539"/>
      <c r="K697" s="539"/>
      <c r="L697" s="539"/>
      <c r="M697" s="539"/>
      <c r="N697" s="539"/>
      <c r="O697" s="539"/>
      <c r="P697" s="539"/>
      <c r="Q697" s="539"/>
      <c r="R697" s="539"/>
      <c r="S697" s="539"/>
      <c r="T697" s="539"/>
      <c r="U697" s="539"/>
      <c r="V697" s="539"/>
      <c r="W697" s="539"/>
      <c r="X697" s="539"/>
      <c r="Y697" s="539"/>
      <c r="Z697" s="539"/>
      <c r="AA697" s="539"/>
      <c r="AB697" s="539"/>
      <c r="AC697" s="539"/>
      <c r="AD697" s="539"/>
      <c r="AE697" s="539"/>
      <c r="AF697" s="539"/>
      <c r="AG697" s="539"/>
      <c r="AH697" s="539"/>
      <c r="AI697" s="539"/>
      <c r="AJ697" s="539"/>
      <c r="AK697" s="539"/>
      <c r="AL697" s="539"/>
      <c r="AM697" s="539"/>
    </row>
    <row r="698" spans="1:39" s="534" customFormat="1" ht="12.75" customHeight="1">
      <c r="A698" s="1120">
        <v>151</v>
      </c>
      <c r="B698" s="1120" t="s">
        <v>148</v>
      </c>
      <c r="C698" s="1120" t="s">
        <v>1102</v>
      </c>
      <c r="D698" s="1120">
        <v>2017</v>
      </c>
      <c r="E698" s="1120"/>
      <c r="F698" s="1119" t="s">
        <v>1119</v>
      </c>
      <c r="G698" s="1147" t="s">
        <v>1117</v>
      </c>
      <c r="H698" s="689" t="s">
        <v>1099</v>
      </c>
      <c r="I698" s="551"/>
      <c r="J698" s="539"/>
      <c r="K698" s="539"/>
      <c r="L698" s="539"/>
      <c r="M698" s="539"/>
      <c r="N698" s="539"/>
      <c r="O698" s="539"/>
      <c r="P698" s="539"/>
      <c r="Q698" s="539"/>
      <c r="R698" s="539"/>
      <c r="S698" s="539"/>
      <c r="T698" s="539"/>
      <c r="U698" s="539"/>
      <c r="V698" s="539"/>
      <c r="W698" s="539"/>
      <c r="X698" s="539"/>
      <c r="Y698" s="539"/>
      <c r="Z698" s="539"/>
      <c r="AA698" s="539"/>
      <c r="AB698" s="539"/>
      <c r="AC698" s="539"/>
      <c r="AD698" s="539"/>
      <c r="AE698" s="539"/>
      <c r="AF698" s="539"/>
      <c r="AG698" s="539"/>
      <c r="AH698" s="539"/>
      <c r="AI698" s="539"/>
      <c r="AJ698" s="539"/>
      <c r="AK698" s="539"/>
      <c r="AL698" s="539"/>
      <c r="AM698" s="539"/>
    </row>
    <row r="699" spans="1:39" s="534" customFormat="1" ht="12.75" customHeight="1">
      <c r="A699" s="1120">
        <v>157</v>
      </c>
      <c r="B699" s="1120" t="s">
        <v>148</v>
      </c>
      <c r="C699" s="1120" t="s">
        <v>1102</v>
      </c>
      <c r="D699" s="1120">
        <v>2017</v>
      </c>
      <c r="E699" s="1120"/>
      <c r="F699" s="1119" t="s">
        <v>1118</v>
      </c>
      <c r="G699" s="1147" t="s">
        <v>1117</v>
      </c>
      <c r="H699" s="689" t="s">
        <v>1099</v>
      </c>
      <c r="I699" s="551"/>
      <c r="J699" s="539"/>
      <c r="K699" s="539"/>
      <c r="L699" s="539"/>
      <c r="M699" s="539"/>
      <c r="N699" s="539"/>
      <c r="O699" s="539"/>
      <c r="P699" s="539"/>
      <c r="Q699" s="539"/>
      <c r="R699" s="539"/>
      <c r="S699" s="539"/>
      <c r="T699" s="539"/>
      <c r="U699" s="539"/>
      <c r="V699" s="539"/>
      <c r="W699" s="539"/>
      <c r="X699" s="539"/>
      <c r="Y699" s="539"/>
      <c r="Z699" s="539"/>
      <c r="AA699" s="539"/>
      <c r="AB699" s="539"/>
      <c r="AC699" s="539"/>
      <c r="AD699" s="539"/>
      <c r="AE699" s="539"/>
      <c r="AF699" s="539"/>
      <c r="AG699" s="539"/>
      <c r="AH699" s="539"/>
      <c r="AI699" s="539"/>
      <c r="AJ699" s="539"/>
      <c r="AK699" s="539"/>
      <c r="AL699" s="539"/>
      <c r="AM699" s="539"/>
    </row>
    <row r="700" spans="1:39" s="534" customFormat="1" ht="12.75" customHeight="1">
      <c r="A700" s="1122">
        <v>159</v>
      </c>
      <c r="B700" s="1122" t="s">
        <v>148</v>
      </c>
      <c r="C700" s="1122" t="s">
        <v>1102</v>
      </c>
      <c r="D700" s="1122">
        <v>2017</v>
      </c>
      <c r="E700" s="1122" t="s">
        <v>73</v>
      </c>
      <c r="F700" s="1121" t="s">
        <v>1116</v>
      </c>
      <c r="G700" s="1148" t="s">
        <v>1115</v>
      </c>
      <c r="H700" s="689" t="s">
        <v>1099</v>
      </c>
      <c r="I700" s="551"/>
      <c r="J700" s="539"/>
      <c r="K700" s="539"/>
      <c r="L700" s="539"/>
      <c r="M700" s="539"/>
      <c r="N700" s="539"/>
      <c r="O700" s="539"/>
      <c r="P700" s="539"/>
      <c r="Q700" s="539"/>
      <c r="R700" s="539"/>
      <c r="S700" s="539"/>
      <c r="T700" s="539"/>
      <c r="U700" s="539"/>
      <c r="V700" s="539"/>
      <c r="W700" s="539"/>
      <c r="X700" s="539"/>
      <c r="Y700" s="539"/>
      <c r="Z700" s="539"/>
      <c r="AA700" s="539"/>
      <c r="AB700" s="539"/>
      <c r="AC700" s="539"/>
      <c r="AD700" s="539"/>
      <c r="AE700" s="539"/>
      <c r="AF700" s="539"/>
      <c r="AG700" s="539"/>
      <c r="AH700" s="539"/>
      <c r="AI700" s="539"/>
      <c r="AJ700" s="539"/>
      <c r="AK700" s="539"/>
      <c r="AL700" s="539"/>
      <c r="AM700" s="544"/>
    </row>
    <row r="701" spans="1:39" s="535" customFormat="1" ht="12.75" customHeight="1">
      <c r="A701" s="1120">
        <v>175</v>
      </c>
      <c r="B701" s="1120" t="s">
        <v>148</v>
      </c>
      <c r="C701" s="1120" t="s">
        <v>1102</v>
      </c>
      <c r="D701" s="1120">
        <v>2017</v>
      </c>
      <c r="E701" s="1120"/>
      <c r="F701" s="1119" t="s">
        <v>1114</v>
      </c>
      <c r="G701" s="1147" t="s">
        <v>1113</v>
      </c>
      <c r="H701" s="689" t="s">
        <v>1099</v>
      </c>
      <c r="I701" s="551"/>
      <c r="J701" s="539"/>
      <c r="K701" s="539"/>
      <c r="L701" s="539"/>
      <c r="M701" s="539"/>
      <c r="N701" s="539"/>
      <c r="O701" s="539"/>
      <c r="P701" s="539"/>
      <c r="Q701" s="539"/>
      <c r="R701" s="539"/>
      <c r="S701" s="539"/>
      <c r="T701" s="539"/>
      <c r="U701" s="539"/>
      <c r="V701" s="539"/>
      <c r="W701" s="539"/>
      <c r="X701" s="539"/>
      <c r="Y701" s="539"/>
      <c r="Z701" s="539"/>
      <c r="AA701" s="539"/>
      <c r="AB701" s="539"/>
      <c r="AC701" s="539"/>
      <c r="AD701" s="539"/>
      <c r="AE701" s="539"/>
      <c r="AF701" s="539"/>
      <c r="AG701" s="539"/>
      <c r="AH701" s="539"/>
      <c r="AI701" s="539"/>
      <c r="AJ701" s="539"/>
      <c r="AK701" s="539"/>
      <c r="AL701" s="539"/>
      <c r="AM701" s="539"/>
    </row>
    <row r="702" spans="1:39" s="534" customFormat="1" ht="12.75" customHeight="1">
      <c r="A702" s="1120">
        <v>176</v>
      </c>
      <c r="B702" s="1120" t="s">
        <v>148</v>
      </c>
      <c r="C702" s="1120" t="s">
        <v>1102</v>
      </c>
      <c r="D702" s="1120">
        <v>2017</v>
      </c>
      <c r="E702" s="1120"/>
      <c r="F702" s="1119" t="s">
        <v>1108</v>
      </c>
      <c r="G702" s="1147" t="s">
        <v>1112</v>
      </c>
      <c r="H702" s="689" t="s">
        <v>1099</v>
      </c>
      <c r="I702" s="551"/>
      <c r="J702" s="539"/>
      <c r="K702" s="539"/>
      <c r="L702" s="539"/>
      <c r="M702" s="539"/>
      <c r="N702" s="539"/>
      <c r="O702" s="539"/>
      <c r="P702" s="539"/>
      <c r="Q702" s="539"/>
      <c r="R702" s="539"/>
      <c r="S702" s="539"/>
      <c r="T702" s="539"/>
      <c r="U702" s="539"/>
      <c r="V702" s="539"/>
      <c r="W702" s="539"/>
      <c r="X702" s="539"/>
      <c r="Y702" s="539"/>
      <c r="Z702" s="539"/>
      <c r="AA702" s="539"/>
      <c r="AB702" s="539"/>
      <c r="AC702" s="539"/>
      <c r="AD702" s="539"/>
      <c r="AE702" s="539"/>
      <c r="AF702" s="539"/>
      <c r="AG702" s="539"/>
      <c r="AH702" s="539"/>
      <c r="AI702" s="539"/>
      <c r="AJ702" s="539"/>
      <c r="AK702" s="539"/>
      <c r="AL702" s="539"/>
      <c r="AM702" s="535"/>
    </row>
    <row r="703" spans="1:39" s="534" customFormat="1" ht="12.75" customHeight="1">
      <c r="A703" s="1120">
        <v>177</v>
      </c>
      <c r="B703" s="1120" t="s">
        <v>148</v>
      </c>
      <c r="C703" s="1120" t="s">
        <v>1102</v>
      </c>
      <c r="D703" s="1120">
        <v>2017</v>
      </c>
      <c r="E703" s="1120"/>
      <c r="F703" s="1119" t="s">
        <v>1108</v>
      </c>
      <c r="G703" s="1147" t="s">
        <v>1111</v>
      </c>
      <c r="H703" s="689" t="s">
        <v>1099</v>
      </c>
      <c r="I703" s="551"/>
      <c r="J703" s="539"/>
      <c r="K703" s="539"/>
      <c r="L703" s="539"/>
      <c r="M703" s="539"/>
      <c r="N703" s="539"/>
      <c r="O703" s="539"/>
      <c r="P703" s="539"/>
      <c r="Q703" s="539"/>
      <c r="R703" s="539"/>
      <c r="S703" s="539"/>
      <c r="T703" s="539"/>
      <c r="U703" s="539"/>
      <c r="V703" s="539"/>
      <c r="W703" s="539"/>
      <c r="X703" s="539"/>
      <c r="Y703" s="539"/>
      <c r="Z703" s="539"/>
      <c r="AA703" s="539"/>
      <c r="AB703" s="539"/>
      <c r="AC703" s="539"/>
      <c r="AD703" s="539"/>
      <c r="AE703" s="539"/>
      <c r="AF703" s="539"/>
      <c r="AG703" s="539"/>
      <c r="AH703" s="539"/>
      <c r="AI703" s="539"/>
      <c r="AJ703" s="539"/>
      <c r="AK703" s="539"/>
      <c r="AL703" s="539"/>
      <c r="AM703" s="539"/>
    </row>
    <row r="704" spans="1:39" s="535" customFormat="1" ht="12.75" customHeight="1">
      <c r="A704" s="1120">
        <v>178</v>
      </c>
      <c r="B704" s="1120" t="s">
        <v>148</v>
      </c>
      <c r="C704" s="1120" t="s">
        <v>1102</v>
      </c>
      <c r="D704" s="1120">
        <v>2017</v>
      </c>
      <c r="E704" s="1120"/>
      <c r="F704" s="1119" t="s">
        <v>1108</v>
      </c>
      <c r="G704" s="1147" t="s">
        <v>1110</v>
      </c>
      <c r="H704" s="689" t="s">
        <v>1099</v>
      </c>
      <c r="I704" s="551"/>
      <c r="J704" s="539"/>
      <c r="K704" s="539"/>
      <c r="L704" s="539"/>
      <c r="M704" s="539"/>
      <c r="N704" s="539"/>
      <c r="O704" s="539"/>
      <c r="P704" s="539"/>
      <c r="Q704" s="539"/>
      <c r="R704" s="539"/>
      <c r="S704" s="539"/>
      <c r="T704" s="539"/>
      <c r="U704" s="539"/>
      <c r="V704" s="539"/>
      <c r="W704" s="539"/>
      <c r="X704" s="539"/>
      <c r="Y704" s="539"/>
      <c r="Z704" s="539"/>
      <c r="AA704" s="539"/>
      <c r="AB704" s="539"/>
      <c r="AC704" s="539"/>
      <c r="AD704" s="539"/>
      <c r="AE704" s="539"/>
      <c r="AF704" s="539"/>
      <c r="AG704" s="539"/>
      <c r="AH704" s="539"/>
      <c r="AI704" s="539"/>
      <c r="AJ704" s="539"/>
      <c r="AK704" s="539"/>
      <c r="AL704" s="539"/>
      <c r="AM704" s="539"/>
    </row>
    <row r="705" spans="1:39" s="535" customFormat="1" ht="12.75" customHeight="1">
      <c r="A705" s="1120">
        <v>179</v>
      </c>
      <c r="B705" s="1120" t="s">
        <v>148</v>
      </c>
      <c r="C705" s="1120" t="s">
        <v>1102</v>
      </c>
      <c r="D705" s="1120">
        <v>2017</v>
      </c>
      <c r="E705" s="1120"/>
      <c r="F705" s="1119" t="s">
        <v>1108</v>
      </c>
      <c r="G705" s="1147" t="s">
        <v>1110</v>
      </c>
      <c r="H705" s="689" t="s">
        <v>1099</v>
      </c>
      <c r="I705" s="551"/>
      <c r="J705" s="539"/>
      <c r="K705" s="539"/>
      <c r="L705" s="539"/>
      <c r="M705" s="539"/>
      <c r="N705" s="539"/>
      <c r="O705" s="539"/>
      <c r="P705" s="539"/>
      <c r="Q705" s="539"/>
      <c r="R705" s="539"/>
      <c r="S705" s="539"/>
      <c r="T705" s="539"/>
      <c r="U705" s="539"/>
      <c r="V705" s="539"/>
      <c r="W705" s="539"/>
      <c r="X705" s="539"/>
      <c r="Y705" s="539"/>
      <c r="Z705" s="539"/>
      <c r="AA705" s="539"/>
      <c r="AB705" s="539"/>
      <c r="AC705" s="539"/>
      <c r="AD705" s="539"/>
      <c r="AE705" s="539"/>
      <c r="AF705" s="539"/>
      <c r="AG705" s="539"/>
      <c r="AH705" s="539"/>
      <c r="AI705" s="539"/>
      <c r="AJ705" s="539"/>
      <c r="AK705" s="539"/>
      <c r="AL705" s="539"/>
      <c r="AM705" s="539"/>
    </row>
    <row r="706" spans="1:39" s="534" customFormat="1" ht="12.75" customHeight="1">
      <c r="A706" s="1120">
        <v>180</v>
      </c>
      <c r="B706" s="1120" t="s">
        <v>148</v>
      </c>
      <c r="C706" s="1120" t="s">
        <v>1102</v>
      </c>
      <c r="D706" s="1120">
        <v>2017</v>
      </c>
      <c r="E706" s="1120"/>
      <c r="F706" s="1119" t="s">
        <v>1108</v>
      </c>
      <c r="G706" s="1147" t="s">
        <v>1109</v>
      </c>
      <c r="H706" s="689" t="s">
        <v>1099</v>
      </c>
      <c r="I706" s="551"/>
      <c r="J706" s="539"/>
      <c r="K706" s="539"/>
      <c r="L706" s="539"/>
      <c r="M706" s="539"/>
      <c r="N706" s="539"/>
      <c r="O706" s="539"/>
      <c r="P706" s="539"/>
      <c r="Q706" s="539"/>
      <c r="R706" s="539"/>
      <c r="S706" s="539"/>
      <c r="T706" s="539"/>
      <c r="U706" s="539"/>
      <c r="V706" s="539"/>
      <c r="W706" s="539"/>
      <c r="X706" s="539"/>
      <c r="Y706" s="539"/>
      <c r="Z706" s="539"/>
      <c r="AA706" s="539"/>
      <c r="AB706" s="539"/>
      <c r="AC706" s="539"/>
      <c r="AD706" s="539"/>
      <c r="AE706" s="539"/>
      <c r="AF706" s="539"/>
      <c r="AG706" s="539"/>
      <c r="AH706" s="539"/>
      <c r="AI706" s="539"/>
      <c r="AJ706" s="539"/>
      <c r="AK706" s="539"/>
      <c r="AL706" s="539"/>
      <c r="AM706" s="539"/>
    </row>
    <row r="707" spans="1:39" s="535" customFormat="1" ht="12.75" customHeight="1">
      <c r="A707" s="1120">
        <v>181</v>
      </c>
      <c r="B707" s="1120" t="s">
        <v>148</v>
      </c>
      <c r="C707" s="1120" t="s">
        <v>1102</v>
      </c>
      <c r="D707" s="1120">
        <v>2017</v>
      </c>
      <c r="E707" s="1120"/>
      <c r="F707" s="1119" t="s">
        <v>1108</v>
      </c>
      <c r="G707" s="1147" t="s">
        <v>1107</v>
      </c>
      <c r="H707" s="689" t="s">
        <v>1099</v>
      </c>
      <c r="I707" s="551"/>
      <c r="J707" s="539"/>
      <c r="K707" s="539"/>
      <c r="L707" s="539"/>
      <c r="M707" s="539"/>
      <c r="N707" s="539"/>
      <c r="O707" s="539"/>
      <c r="P707" s="539"/>
      <c r="Q707" s="539"/>
      <c r="R707" s="539"/>
      <c r="S707" s="539"/>
      <c r="T707" s="539"/>
      <c r="U707" s="539"/>
      <c r="V707" s="539"/>
      <c r="W707" s="539"/>
      <c r="X707" s="539"/>
      <c r="Y707" s="539"/>
      <c r="Z707" s="539"/>
      <c r="AA707" s="539"/>
      <c r="AB707" s="539"/>
      <c r="AC707" s="539"/>
      <c r="AD707" s="539"/>
      <c r="AE707" s="539"/>
      <c r="AF707" s="539"/>
      <c r="AG707" s="539"/>
      <c r="AH707" s="539"/>
      <c r="AI707" s="539"/>
      <c r="AJ707" s="539"/>
      <c r="AK707" s="539"/>
      <c r="AL707" s="539"/>
      <c r="AM707" s="544"/>
    </row>
    <row r="708" spans="1:39" s="534" customFormat="1" ht="12.75" customHeight="1">
      <c r="A708" s="1120">
        <v>186</v>
      </c>
      <c r="B708" s="1120" t="s">
        <v>148</v>
      </c>
      <c r="C708" s="1120" t="s">
        <v>1102</v>
      </c>
      <c r="D708" s="1120">
        <v>2017</v>
      </c>
      <c r="E708" s="1120"/>
      <c r="F708" s="1119" t="s">
        <v>1106</v>
      </c>
      <c r="G708" s="1147" t="s">
        <v>1105</v>
      </c>
      <c r="H708" s="689" t="s">
        <v>1099</v>
      </c>
      <c r="I708" s="551"/>
      <c r="J708" s="539"/>
      <c r="K708" s="539"/>
      <c r="L708" s="539"/>
      <c r="M708" s="539"/>
      <c r="N708" s="539"/>
      <c r="O708" s="539"/>
      <c r="P708" s="539"/>
      <c r="Q708" s="539"/>
      <c r="R708" s="539"/>
      <c r="S708" s="539"/>
      <c r="T708" s="539"/>
      <c r="U708" s="539"/>
      <c r="V708" s="539"/>
      <c r="W708" s="539"/>
      <c r="X708" s="539"/>
      <c r="Y708" s="539"/>
      <c r="Z708" s="539"/>
      <c r="AA708" s="539"/>
      <c r="AB708" s="539"/>
      <c r="AC708" s="539"/>
      <c r="AD708" s="539"/>
      <c r="AE708" s="539"/>
      <c r="AF708" s="539"/>
      <c r="AG708" s="539"/>
      <c r="AH708" s="539"/>
      <c r="AI708" s="539"/>
      <c r="AJ708" s="539"/>
      <c r="AK708" s="539"/>
      <c r="AL708" s="539"/>
      <c r="AM708" s="539"/>
    </row>
    <row r="709" spans="1:39" s="535" customFormat="1" ht="12.75" customHeight="1">
      <c r="A709" s="1120">
        <v>201</v>
      </c>
      <c r="B709" s="1120" t="s">
        <v>148</v>
      </c>
      <c r="C709" s="1120" t="s">
        <v>1102</v>
      </c>
      <c r="D709" s="1120">
        <v>2017</v>
      </c>
      <c r="E709" s="1120"/>
      <c r="F709" s="1119" t="s">
        <v>1101</v>
      </c>
      <c r="G709" s="1147" t="s">
        <v>1104</v>
      </c>
      <c r="H709" s="689" t="s">
        <v>1099</v>
      </c>
      <c r="I709" s="551"/>
      <c r="J709" s="539"/>
      <c r="K709" s="539"/>
      <c r="L709" s="539"/>
      <c r="M709" s="539"/>
      <c r="N709" s="539"/>
      <c r="O709" s="539"/>
      <c r="P709" s="539"/>
      <c r="Q709" s="539"/>
      <c r="R709" s="539"/>
      <c r="S709" s="539"/>
      <c r="T709" s="539"/>
      <c r="U709" s="539"/>
      <c r="V709" s="539"/>
      <c r="W709" s="539"/>
      <c r="X709" s="539"/>
      <c r="Y709" s="539"/>
      <c r="Z709" s="539"/>
      <c r="AA709" s="539"/>
      <c r="AB709" s="539"/>
      <c r="AC709" s="539"/>
      <c r="AD709" s="539"/>
      <c r="AE709" s="539"/>
      <c r="AF709" s="539"/>
      <c r="AG709" s="539"/>
      <c r="AH709" s="539"/>
      <c r="AI709" s="539"/>
      <c r="AJ709" s="539"/>
      <c r="AK709" s="539"/>
      <c r="AL709" s="539"/>
      <c r="AM709" s="544"/>
    </row>
    <row r="710" spans="1:39" s="534" customFormat="1" ht="12.75" customHeight="1">
      <c r="A710" s="1120">
        <v>203</v>
      </c>
      <c r="B710" s="1120" t="s">
        <v>148</v>
      </c>
      <c r="C710" s="1120" t="s">
        <v>1102</v>
      </c>
      <c r="D710" s="1120">
        <v>2017</v>
      </c>
      <c r="E710" s="1120"/>
      <c r="F710" s="1119" t="s">
        <v>1101</v>
      </c>
      <c r="G710" s="1147" t="s">
        <v>1103</v>
      </c>
      <c r="H710" s="689" t="s">
        <v>1099</v>
      </c>
      <c r="I710" s="551"/>
      <c r="J710" s="539"/>
      <c r="K710" s="539"/>
      <c r="L710" s="539"/>
      <c r="M710" s="539"/>
      <c r="N710" s="539"/>
      <c r="O710" s="539"/>
      <c r="P710" s="539"/>
      <c r="Q710" s="539"/>
      <c r="R710" s="539"/>
      <c r="S710" s="539"/>
      <c r="T710" s="539"/>
      <c r="U710" s="539"/>
      <c r="V710" s="539"/>
      <c r="W710" s="539"/>
      <c r="X710" s="539"/>
      <c r="Y710" s="539"/>
      <c r="Z710" s="539"/>
      <c r="AA710" s="539"/>
      <c r="AB710" s="539"/>
      <c r="AC710" s="539"/>
      <c r="AD710" s="539"/>
      <c r="AE710" s="539"/>
      <c r="AF710" s="539"/>
      <c r="AG710" s="539"/>
      <c r="AH710" s="539"/>
      <c r="AI710" s="539"/>
      <c r="AJ710" s="539"/>
      <c r="AK710" s="539"/>
      <c r="AL710" s="539"/>
      <c r="AM710" s="544"/>
    </row>
    <row r="711" spans="1:39" s="534" customFormat="1" ht="12.75" customHeight="1">
      <c r="A711" s="1120">
        <v>204</v>
      </c>
      <c r="B711" s="1120" t="s">
        <v>148</v>
      </c>
      <c r="C711" s="1120" t="s">
        <v>1102</v>
      </c>
      <c r="D711" s="1120">
        <v>2017</v>
      </c>
      <c r="E711" s="1120"/>
      <c r="F711" s="1119" t="s">
        <v>1101</v>
      </c>
      <c r="G711" s="1147" t="s">
        <v>1100</v>
      </c>
      <c r="H711" s="689" t="s">
        <v>1099</v>
      </c>
      <c r="I711" s="551"/>
      <c r="J711" s="539"/>
      <c r="K711" s="539"/>
      <c r="L711" s="539"/>
      <c r="M711" s="539"/>
      <c r="N711" s="539"/>
      <c r="O711" s="539"/>
      <c r="P711" s="539"/>
      <c r="Q711" s="539"/>
      <c r="R711" s="539"/>
      <c r="S711" s="539"/>
      <c r="T711" s="539"/>
      <c r="U711" s="539"/>
      <c r="V711" s="539"/>
      <c r="W711" s="539"/>
      <c r="X711" s="539"/>
      <c r="Y711" s="539"/>
      <c r="Z711" s="539"/>
      <c r="AA711" s="539"/>
      <c r="AB711" s="539"/>
      <c r="AC711" s="539"/>
      <c r="AD711" s="539"/>
      <c r="AE711" s="539"/>
      <c r="AF711" s="539"/>
      <c r="AG711" s="539"/>
      <c r="AH711" s="539"/>
      <c r="AI711" s="539"/>
      <c r="AJ711" s="539"/>
      <c r="AK711" s="539"/>
      <c r="AL711" s="539"/>
      <c r="AM711" s="544"/>
    </row>
    <row r="712" spans="1:39" s="535" customFormat="1" ht="12.75" customHeight="1">
      <c r="A712" s="605"/>
      <c r="B712" s="675"/>
      <c r="C712" s="675"/>
      <c r="D712" s="675"/>
      <c r="E712" s="605"/>
      <c r="F712" s="935"/>
      <c r="G712" s="1149"/>
      <c r="H712" s="541"/>
      <c r="I712" s="551"/>
      <c r="J712" s="539"/>
      <c r="K712" s="539"/>
      <c r="L712" s="539"/>
      <c r="M712" s="539"/>
      <c r="N712" s="539"/>
      <c r="O712" s="539"/>
      <c r="P712" s="539"/>
      <c r="Q712" s="539"/>
      <c r="R712" s="539"/>
      <c r="S712" s="539"/>
      <c r="T712" s="539"/>
      <c r="U712" s="539"/>
      <c r="V712" s="539"/>
      <c r="W712" s="539"/>
      <c r="X712" s="539"/>
      <c r="Y712" s="539"/>
      <c r="Z712" s="539"/>
      <c r="AA712" s="539"/>
      <c r="AB712" s="539"/>
      <c r="AC712" s="539"/>
      <c r="AD712" s="539"/>
      <c r="AE712" s="539"/>
      <c r="AF712" s="539"/>
      <c r="AG712" s="539"/>
      <c r="AH712" s="539"/>
      <c r="AI712" s="539"/>
      <c r="AJ712" s="539"/>
      <c r="AK712" s="539"/>
      <c r="AL712" s="539"/>
      <c r="AM712" s="539"/>
    </row>
    <row r="713" spans="1:39" s="534" customFormat="1" ht="12.75" customHeight="1">
      <c r="A713" s="605"/>
      <c r="B713" s="675"/>
      <c r="C713" s="675"/>
      <c r="D713" s="675"/>
      <c r="E713" s="605"/>
      <c r="F713" s="935"/>
      <c r="G713" s="1149"/>
      <c r="H713" s="541"/>
      <c r="I713" s="551"/>
      <c r="J713" s="539"/>
      <c r="K713" s="539"/>
      <c r="L713" s="539"/>
      <c r="M713" s="539"/>
      <c r="N713" s="539"/>
      <c r="O713" s="539"/>
      <c r="P713" s="539"/>
      <c r="Q713" s="539"/>
      <c r="R713" s="539"/>
      <c r="S713" s="539"/>
      <c r="T713" s="539"/>
      <c r="U713" s="539"/>
      <c r="V713" s="539"/>
      <c r="W713" s="539"/>
      <c r="X713" s="539"/>
      <c r="Y713" s="539"/>
      <c r="Z713" s="539"/>
      <c r="AA713" s="539"/>
      <c r="AB713" s="539"/>
      <c r="AC713" s="539"/>
      <c r="AD713" s="539"/>
      <c r="AE713" s="539"/>
      <c r="AF713" s="539"/>
      <c r="AG713" s="539"/>
      <c r="AH713" s="539"/>
      <c r="AI713" s="539"/>
      <c r="AJ713" s="539"/>
      <c r="AK713" s="539"/>
      <c r="AL713" s="539"/>
      <c r="AM713" s="539"/>
    </row>
    <row r="714" spans="1:39" s="535" customFormat="1" ht="12.75" customHeight="1">
      <c r="A714" s="605"/>
      <c r="B714" s="675"/>
      <c r="C714" s="675"/>
      <c r="D714" s="675"/>
      <c r="E714" s="605"/>
      <c r="F714" s="935"/>
      <c r="G714" s="1149"/>
      <c r="H714" s="541"/>
      <c r="I714" s="551"/>
      <c r="J714" s="539"/>
      <c r="K714" s="539"/>
      <c r="L714" s="539"/>
      <c r="M714" s="539"/>
      <c r="N714" s="539"/>
      <c r="O714" s="539"/>
      <c r="P714" s="539"/>
      <c r="Q714" s="539"/>
      <c r="R714" s="539"/>
      <c r="S714" s="539"/>
      <c r="T714" s="539"/>
      <c r="U714" s="539"/>
      <c r="V714" s="539"/>
      <c r="W714" s="539"/>
      <c r="X714" s="539"/>
      <c r="Y714" s="539"/>
      <c r="Z714" s="539"/>
      <c r="AA714" s="539"/>
      <c r="AB714" s="539"/>
      <c r="AC714" s="539"/>
      <c r="AD714" s="539"/>
      <c r="AE714" s="539"/>
      <c r="AF714" s="539"/>
      <c r="AG714" s="539"/>
      <c r="AH714" s="539"/>
      <c r="AI714" s="539"/>
      <c r="AJ714" s="539"/>
      <c r="AK714" s="539"/>
      <c r="AL714" s="539"/>
      <c r="AM714" s="539"/>
    </row>
    <row r="715" spans="1:39" s="534" customFormat="1" ht="12.75" customHeight="1">
      <c r="A715" s="605"/>
      <c r="B715" s="675"/>
      <c r="C715" s="675"/>
      <c r="D715" s="675"/>
      <c r="E715" s="605"/>
      <c r="F715" s="935"/>
      <c r="G715" s="1149"/>
      <c r="H715" s="541"/>
      <c r="I715" s="551"/>
      <c r="J715" s="539"/>
      <c r="K715" s="539"/>
      <c r="L715" s="539"/>
      <c r="M715" s="539"/>
      <c r="N715" s="539"/>
      <c r="O715" s="539"/>
      <c r="P715" s="539"/>
      <c r="Q715" s="539"/>
      <c r="R715" s="539"/>
      <c r="S715" s="539"/>
      <c r="T715" s="539"/>
      <c r="U715" s="539"/>
      <c r="V715" s="539"/>
      <c r="W715" s="539"/>
      <c r="X715" s="539"/>
      <c r="Y715" s="539"/>
      <c r="Z715" s="539"/>
      <c r="AA715" s="539"/>
      <c r="AB715" s="539"/>
      <c r="AC715" s="539"/>
      <c r="AD715" s="539"/>
      <c r="AE715" s="539"/>
      <c r="AF715" s="539"/>
      <c r="AG715" s="539"/>
      <c r="AH715" s="539"/>
      <c r="AI715" s="539"/>
      <c r="AJ715" s="539"/>
      <c r="AK715" s="539"/>
      <c r="AL715" s="539"/>
      <c r="AM715" s="539"/>
    </row>
    <row r="716" spans="1:39" s="534" customFormat="1" ht="12.75" customHeight="1">
      <c r="A716" s="605"/>
      <c r="B716" s="675"/>
      <c r="C716" s="675"/>
      <c r="D716" s="675"/>
      <c r="E716" s="605"/>
      <c r="F716" s="935"/>
      <c r="G716" s="1149"/>
      <c r="H716" s="541"/>
      <c r="I716" s="551"/>
      <c r="J716" s="547"/>
      <c r="K716" s="539"/>
      <c r="L716" s="539"/>
      <c r="M716" s="539"/>
      <c r="N716" s="539"/>
      <c r="O716" s="539"/>
      <c r="P716" s="539"/>
      <c r="Q716" s="539"/>
      <c r="R716" s="539"/>
      <c r="S716" s="539"/>
      <c r="T716" s="539"/>
      <c r="U716" s="539"/>
      <c r="V716" s="539"/>
      <c r="W716" s="539"/>
      <c r="X716" s="539"/>
      <c r="Y716" s="539"/>
      <c r="Z716" s="539"/>
      <c r="AA716" s="539"/>
      <c r="AB716" s="539"/>
      <c r="AC716" s="539"/>
      <c r="AD716" s="539"/>
      <c r="AE716" s="539"/>
      <c r="AF716" s="539"/>
      <c r="AG716" s="539"/>
      <c r="AH716" s="539"/>
      <c r="AI716" s="539"/>
      <c r="AJ716" s="539"/>
      <c r="AK716" s="539"/>
      <c r="AL716" s="539"/>
      <c r="AM716" s="539"/>
    </row>
    <row r="717" spans="1:39" s="534" customFormat="1" ht="12.75" customHeight="1">
      <c r="A717" s="605"/>
      <c r="B717" s="675"/>
      <c r="C717" s="675"/>
      <c r="D717" s="675"/>
      <c r="E717" s="605"/>
      <c r="F717" s="935"/>
      <c r="G717" s="1149"/>
      <c r="H717" s="541"/>
      <c r="I717" s="551"/>
      <c r="J717" s="539"/>
      <c r="K717" s="539"/>
      <c r="L717" s="539"/>
      <c r="M717" s="539"/>
      <c r="N717" s="539"/>
      <c r="O717" s="539"/>
      <c r="P717" s="539"/>
      <c r="Q717" s="539"/>
      <c r="R717" s="539"/>
      <c r="S717" s="539"/>
      <c r="T717" s="539"/>
      <c r="U717" s="539"/>
      <c r="V717" s="539"/>
      <c r="W717" s="539"/>
      <c r="X717" s="539"/>
      <c r="Y717" s="539"/>
      <c r="Z717" s="539"/>
      <c r="AA717" s="539"/>
      <c r="AB717" s="539"/>
      <c r="AC717" s="539"/>
      <c r="AD717" s="539"/>
      <c r="AE717" s="539"/>
      <c r="AF717" s="539"/>
      <c r="AG717" s="539"/>
      <c r="AH717" s="539"/>
      <c r="AI717" s="539"/>
      <c r="AJ717" s="539"/>
      <c r="AK717" s="539"/>
      <c r="AL717" s="539"/>
      <c r="AM717" s="544"/>
    </row>
    <row r="718" spans="1:39" s="534" customFormat="1" ht="12.75" customHeight="1">
      <c r="A718" s="605"/>
      <c r="B718" s="675"/>
      <c r="C718" s="675"/>
      <c r="D718" s="675"/>
      <c r="E718" s="605"/>
      <c r="F718" s="935"/>
      <c r="G718" s="1149"/>
      <c r="H718" s="541"/>
      <c r="I718" s="551"/>
      <c r="J718" s="539"/>
      <c r="K718" s="539"/>
      <c r="L718" s="539"/>
      <c r="M718" s="539"/>
      <c r="N718" s="539"/>
      <c r="O718" s="539"/>
      <c r="P718" s="539"/>
      <c r="Q718" s="539"/>
      <c r="R718" s="539"/>
      <c r="S718" s="539"/>
      <c r="T718" s="539"/>
      <c r="U718" s="539"/>
      <c r="V718" s="539"/>
      <c r="W718" s="539"/>
      <c r="X718" s="539"/>
      <c r="Y718" s="539"/>
      <c r="Z718" s="539"/>
      <c r="AA718" s="539"/>
      <c r="AB718" s="539"/>
      <c r="AC718" s="539"/>
      <c r="AD718" s="539"/>
      <c r="AE718" s="539"/>
      <c r="AF718" s="539"/>
      <c r="AG718" s="539"/>
      <c r="AH718" s="539"/>
      <c r="AI718" s="539"/>
      <c r="AJ718" s="539"/>
      <c r="AK718" s="539"/>
      <c r="AL718" s="539"/>
      <c r="AM718" s="544"/>
    </row>
    <row r="719" spans="1:39" s="534" customFormat="1" ht="12.75" customHeight="1">
      <c r="A719" s="605"/>
      <c r="B719" s="675"/>
      <c r="C719" s="675"/>
      <c r="D719" s="675"/>
      <c r="E719" s="605"/>
      <c r="F719" s="935"/>
      <c r="G719" s="1149"/>
      <c r="H719" s="541"/>
      <c r="I719" s="551"/>
      <c r="J719" s="539"/>
      <c r="K719" s="539"/>
      <c r="L719" s="539"/>
      <c r="M719" s="539"/>
      <c r="N719" s="539"/>
      <c r="O719" s="539"/>
      <c r="P719" s="539"/>
      <c r="Q719" s="539"/>
      <c r="R719" s="539"/>
      <c r="S719" s="539"/>
      <c r="T719" s="539"/>
      <c r="U719" s="539"/>
      <c r="V719" s="539"/>
      <c r="W719" s="539"/>
      <c r="X719" s="539"/>
      <c r="Y719" s="539"/>
      <c r="Z719" s="539"/>
      <c r="AA719" s="539"/>
      <c r="AB719" s="539"/>
      <c r="AC719" s="539"/>
      <c r="AD719" s="539"/>
      <c r="AE719" s="539"/>
      <c r="AF719" s="539"/>
      <c r="AG719" s="539"/>
      <c r="AH719" s="539"/>
      <c r="AI719" s="539"/>
      <c r="AJ719" s="539"/>
      <c r="AK719" s="539"/>
      <c r="AL719" s="539"/>
      <c r="AM719" s="539"/>
    </row>
    <row r="720" spans="1:39" s="534" customFormat="1" ht="12.75" customHeight="1">
      <c r="A720" s="605"/>
      <c r="B720" s="675"/>
      <c r="C720" s="675"/>
      <c r="D720" s="675"/>
      <c r="E720" s="605"/>
      <c r="F720" s="935"/>
      <c r="G720" s="1149"/>
      <c r="H720" s="541"/>
      <c r="I720" s="551"/>
      <c r="J720" s="539"/>
      <c r="K720" s="539"/>
      <c r="L720" s="539"/>
      <c r="M720" s="539"/>
      <c r="N720" s="539"/>
      <c r="O720" s="539"/>
      <c r="P720" s="539"/>
      <c r="Q720" s="539"/>
      <c r="R720" s="539"/>
      <c r="S720" s="539"/>
      <c r="T720" s="539"/>
      <c r="U720" s="539"/>
      <c r="V720" s="539"/>
      <c r="W720" s="539"/>
      <c r="X720" s="539"/>
      <c r="Y720" s="539"/>
      <c r="Z720" s="539"/>
      <c r="AA720" s="539"/>
      <c r="AB720" s="539"/>
      <c r="AC720" s="539"/>
      <c r="AD720" s="539"/>
      <c r="AE720" s="539"/>
      <c r="AF720" s="539"/>
      <c r="AG720" s="539"/>
      <c r="AH720" s="539"/>
      <c r="AI720" s="539"/>
      <c r="AJ720" s="539"/>
      <c r="AK720" s="539"/>
      <c r="AL720" s="539"/>
      <c r="AM720" s="539"/>
    </row>
    <row r="721" spans="1:39" s="534" customFormat="1" ht="12.75" customHeight="1">
      <c r="A721" s="605"/>
      <c r="B721" s="675"/>
      <c r="C721" s="675"/>
      <c r="D721" s="675"/>
      <c r="E721" s="605"/>
      <c r="F721" s="935"/>
      <c r="G721" s="1149"/>
      <c r="H721" s="541"/>
      <c r="I721" s="551"/>
      <c r="J721" s="539"/>
      <c r="K721" s="539"/>
      <c r="L721" s="539"/>
      <c r="M721" s="539"/>
      <c r="N721" s="539"/>
      <c r="O721" s="539"/>
      <c r="P721" s="539"/>
      <c r="Q721" s="539"/>
      <c r="R721" s="539"/>
      <c r="S721" s="539"/>
      <c r="T721" s="539"/>
      <c r="U721" s="539"/>
      <c r="V721" s="539"/>
      <c r="W721" s="539"/>
      <c r="X721" s="539"/>
      <c r="Y721" s="539"/>
      <c r="Z721" s="539"/>
      <c r="AA721" s="539"/>
      <c r="AB721" s="539"/>
      <c r="AC721" s="539"/>
      <c r="AD721" s="539"/>
      <c r="AE721" s="539"/>
      <c r="AF721" s="539"/>
      <c r="AG721" s="539"/>
      <c r="AH721" s="539"/>
      <c r="AI721" s="539"/>
      <c r="AJ721" s="539"/>
      <c r="AK721" s="539"/>
      <c r="AL721" s="539"/>
      <c r="AM721" s="539"/>
    </row>
    <row r="722" spans="1:39" s="534" customFormat="1" ht="12.75" customHeight="1">
      <c r="A722" s="605"/>
      <c r="B722" s="675"/>
      <c r="C722" s="675"/>
      <c r="D722" s="675"/>
      <c r="E722" s="605"/>
      <c r="F722" s="935"/>
      <c r="G722" s="1149"/>
      <c r="H722" s="541"/>
      <c r="I722" s="551"/>
      <c r="J722" s="539"/>
      <c r="K722" s="539"/>
      <c r="L722" s="539"/>
      <c r="M722" s="539"/>
      <c r="N722" s="539"/>
      <c r="O722" s="539"/>
      <c r="P722" s="539"/>
      <c r="Q722" s="539"/>
      <c r="R722" s="539"/>
      <c r="S722" s="539"/>
      <c r="T722" s="539"/>
      <c r="U722" s="539"/>
      <c r="V722" s="539"/>
      <c r="W722" s="539"/>
      <c r="X722" s="539"/>
      <c r="Y722" s="539"/>
      <c r="Z722" s="539"/>
      <c r="AA722" s="539"/>
      <c r="AB722" s="539"/>
      <c r="AC722" s="539"/>
      <c r="AD722" s="539"/>
      <c r="AE722" s="539"/>
      <c r="AF722" s="539"/>
      <c r="AG722" s="539"/>
      <c r="AH722" s="539"/>
      <c r="AI722" s="539"/>
      <c r="AJ722" s="539"/>
      <c r="AK722" s="539"/>
      <c r="AL722" s="539"/>
      <c r="AM722" s="544"/>
    </row>
    <row r="723" spans="1:39" s="534" customFormat="1" ht="12.75" customHeight="1">
      <c r="A723" s="605"/>
      <c r="B723" s="675"/>
      <c r="C723" s="675"/>
      <c r="D723" s="675"/>
      <c r="E723" s="605"/>
      <c r="F723" s="935"/>
      <c r="G723" s="1149"/>
      <c r="H723" s="541"/>
      <c r="I723" s="551"/>
      <c r="J723" s="539"/>
      <c r="K723" s="539"/>
      <c r="L723" s="539"/>
      <c r="M723" s="539"/>
      <c r="N723" s="539"/>
      <c r="O723" s="539"/>
      <c r="P723" s="539"/>
      <c r="Q723" s="539"/>
      <c r="R723" s="539"/>
      <c r="S723" s="539"/>
      <c r="T723" s="539"/>
      <c r="U723" s="539"/>
      <c r="V723" s="539"/>
      <c r="W723" s="539"/>
      <c r="X723" s="539"/>
      <c r="Y723" s="539"/>
      <c r="Z723" s="539"/>
      <c r="AA723" s="539"/>
      <c r="AB723" s="539"/>
      <c r="AC723" s="539"/>
      <c r="AD723" s="539"/>
      <c r="AE723" s="539"/>
      <c r="AF723" s="539"/>
      <c r="AG723" s="539"/>
      <c r="AH723" s="539"/>
      <c r="AI723" s="539"/>
      <c r="AJ723" s="539"/>
      <c r="AK723" s="539"/>
      <c r="AL723" s="539"/>
      <c r="AM723" s="544"/>
    </row>
    <row r="724" spans="1:39" s="534" customFormat="1" ht="12.75" customHeight="1">
      <c r="A724" s="605"/>
      <c r="B724" s="675"/>
      <c r="C724" s="675"/>
      <c r="D724" s="675"/>
      <c r="E724" s="605"/>
      <c r="F724" s="935"/>
      <c r="G724" s="1149"/>
      <c r="H724" s="541"/>
      <c r="I724" s="551"/>
      <c r="J724" s="539"/>
      <c r="K724" s="539"/>
      <c r="L724" s="539"/>
      <c r="M724" s="539"/>
      <c r="N724" s="539"/>
      <c r="O724" s="539"/>
      <c r="P724" s="539"/>
      <c r="Q724" s="539"/>
      <c r="R724" s="539"/>
      <c r="S724" s="539"/>
      <c r="T724" s="539"/>
      <c r="U724" s="539"/>
      <c r="V724" s="539"/>
      <c r="W724" s="539"/>
      <c r="X724" s="539"/>
      <c r="Y724" s="539"/>
      <c r="Z724" s="539"/>
      <c r="AA724" s="539"/>
      <c r="AB724" s="539"/>
      <c r="AC724" s="539"/>
      <c r="AD724" s="539"/>
      <c r="AE724" s="539"/>
      <c r="AF724" s="539"/>
      <c r="AG724" s="539"/>
      <c r="AH724" s="539"/>
      <c r="AI724" s="539"/>
      <c r="AJ724" s="539"/>
      <c r="AK724" s="539"/>
      <c r="AL724" s="539"/>
      <c r="AM724" s="544"/>
    </row>
    <row r="725" spans="1:39" s="534" customFormat="1" ht="12.75" customHeight="1">
      <c r="A725" s="605"/>
      <c r="B725" s="675"/>
      <c r="C725" s="675"/>
      <c r="D725" s="675"/>
      <c r="E725" s="605"/>
      <c r="F725" s="935"/>
      <c r="G725" s="1149"/>
      <c r="H725" s="541"/>
      <c r="I725" s="551"/>
      <c r="J725" s="539"/>
      <c r="K725" s="539"/>
      <c r="L725" s="539"/>
      <c r="M725" s="539"/>
      <c r="N725" s="539"/>
      <c r="O725" s="539"/>
      <c r="P725" s="539"/>
      <c r="Q725" s="539"/>
      <c r="R725" s="539"/>
      <c r="S725" s="539"/>
      <c r="T725" s="539"/>
      <c r="U725" s="539"/>
      <c r="V725" s="539"/>
      <c r="W725" s="539"/>
      <c r="X725" s="539"/>
      <c r="Y725" s="539"/>
      <c r="Z725" s="539"/>
      <c r="AA725" s="539"/>
      <c r="AB725" s="539"/>
      <c r="AC725" s="539"/>
      <c r="AD725" s="539"/>
      <c r="AE725" s="539"/>
      <c r="AF725" s="539"/>
      <c r="AG725" s="539"/>
      <c r="AH725" s="539"/>
      <c r="AI725" s="539"/>
      <c r="AJ725" s="539"/>
      <c r="AK725" s="539"/>
      <c r="AL725" s="539"/>
      <c r="AM725" s="539"/>
    </row>
    <row r="726" spans="1:39" s="534" customFormat="1" ht="12.75" customHeight="1">
      <c r="A726" s="605"/>
      <c r="B726" s="675"/>
      <c r="C726" s="675"/>
      <c r="D726" s="675"/>
      <c r="E726" s="605"/>
      <c r="F726" s="936"/>
      <c r="G726" s="1149"/>
      <c r="H726" s="541"/>
      <c r="I726" s="551"/>
      <c r="J726" s="539"/>
      <c r="K726" s="539"/>
      <c r="L726" s="539"/>
      <c r="M726" s="539"/>
      <c r="N726" s="539"/>
      <c r="O726" s="539"/>
      <c r="P726" s="539"/>
      <c r="Q726" s="539"/>
      <c r="R726" s="539"/>
      <c r="S726" s="539"/>
      <c r="T726" s="539"/>
      <c r="U726" s="539"/>
      <c r="V726" s="539"/>
      <c r="W726" s="539"/>
      <c r="X726" s="539"/>
      <c r="Y726" s="539"/>
      <c r="Z726" s="539"/>
      <c r="AA726" s="539"/>
      <c r="AB726" s="539"/>
      <c r="AC726" s="539"/>
      <c r="AD726" s="539"/>
      <c r="AE726" s="539"/>
      <c r="AF726" s="539"/>
      <c r="AG726" s="539"/>
      <c r="AH726" s="539"/>
      <c r="AI726" s="539"/>
      <c r="AJ726" s="539"/>
      <c r="AK726" s="539"/>
      <c r="AL726" s="539"/>
      <c r="AM726" s="544"/>
    </row>
    <row r="727" spans="1:39" s="534" customFormat="1" ht="12.75" customHeight="1">
      <c r="A727" s="605"/>
      <c r="B727" s="675"/>
      <c r="C727" s="675"/>
      <c r="D727" s="675"/>
      <c r="E727" s="605"/>
      <c r="F727" s="936"/>
      <c r="G727" s="1149"/>
      <c r="H727" s="541"/>
      <c r="I727" s="551"/>
      <c r="J727" s="539"/>
      <c r="K727" s="539"/>
      <c r="L727" s="539"/>
      <c r="M727" s="539"/>
      <c r="N727" s="539"/>
      <c r="O727" s="539"/>
      <c r="P727" s="539"/>
      <c r="Q727" s="539"/>
      <c r="R727" s="539"/>
      <c r="S727" s="539"/>
      <c r="T727" s="539"/>
      <c r="U727" s="539"/>
      <c r="V727" s="539"/>
      <c r="W727" s="539"/>
      <c r="X727" s="539"/>
      <c r="Y727" s="539"/>
      <c r="Z727" s="539"/>
      <c r="AA727" s="539"/>
      <c r="AB727" s="539"/>
      <c r="AC727" s="539"/>
      <c r="AD727" s="539"/>
      <c r="AE727" s="539"/>
      <c r="AF727" s="539"/>
      <c r="AG727" s="539"/>
      <c r="AH727" s="539"/>
      <c r="AI727" s="539"/>
      <c r="AJ727" s="539"/>
      <c r="AK727" s="539"/>
      <c r="AL727" s="539"/>
      <c r="AM727" s="539"/>
    </row>
    <row r="728" spans="1:39" s="534" customFormat="1" ht="12.75" customHeight="1">
      <c r="A728" s="605"/>
      <c r="B728" s="675"/>
      <c r="C728" s="675"/>
      <c r="D728" s="675"/>
      <c r="E728" s="605"/>
      <c r="F728" s="936"/>
      <c r="G728" s="1149"/>
      <c r="H728" s="541"/>
      <c r="I728" s="551"/>
      <c r="J728" s="539"/>
      <c r="K728" s="539"/>
      <c r="L728" s="539"/>
      <c r="M728" s="539"/>
      <c r="N728" s="539"/>
      <c r="O728" s="539"/>
      <c r="P728" s="539"/>
      <c r="Q728" s="539"/>
      <c r="R728" s="539"/>
      <c r="S728" s="539"/>
      <c r="T728" s="539"/>
      <c r="U728" s="539"/>
      <c r="V728" s="539"/>
      <c r="W728" s="539"/>
      <c r="X728" s="539"/>
      <c r="Y728" s="539"/>
      <c r="Z728" s="539"/>
      <c r="AA728" s="539"/>
      <c r="AB728" s="539"/>
      <c r="AC728" s="539"/>
      <c r="AD728" s="539"/>
      <c r="AE728" s="539"/>
      <c r="AF728" s="539"/>
      <c r="AG728" s="539"/>
      <c r="AH728" s="539"/>
      <c r="AI728" s="539"/>
      <c r="AJ728" s="539"/>
      <c r="AK728" s="539"/>
      <c r="AL728" s="539"/>
      <c r="AM728" s="539"/>
    </row>
    <row r="729" spans="1:39" s="535" customFormat="1" ht="12.75" customHeight="1">
      <c r="A729" s="605"/>
      <c r="B729" s="675"/>
      <c r="C729" s="675"/>
      <c r="D729" s="675"/>
      <c r="E729" s="605"/>
      <c r="F729" s="936"/>
      <c r="G729" s="1149"/>
      <c r="H729" s="541"/>
      <c r="I729" s="551"/>
      <c r="J729" s="539"/>
      <c r="K729" s="539"/>
      <c r="L729" s="539"/>
      <c r="M729" s="539"/>
      <c r="N729" s="539"/>
      <c r="O729" s="539"/>
      <c r="P729" s="539"/>
      <c r="Q729" s="539"/>
      <c r="R729" s="539"/>
      <c r="S729" s="539"/>
      <c r="T729" s="539"/>
      <c r="U729" s="539"/>
      <c r="V729" s="539"/>
      <c r="W729" s="539"/>
      <c r="X729" s="539"/>
      <c r="Y729" s="539"/>
      <c r="Z729" s="539"/>
      <c r="AA729" s="539"/>
      <c r="AB729" s="539"/>
      <c r="AC729" s="539"/>
      <c r="AD729" s="539"/>
      <c r="AE729" s="539"/>
      <c r="AF729" s="539"/>
      <c r="AG729" s="539"/>
      <c r="AH729" s="539"/>
      <c r="AI729" s="539"/>
      <c r="AJ729" s="539"/>
      <c r="AK729" s="539"/>
      <c r="AL729" s="539"/>
      <c r="AM729" s="544"/>
    </row>
    <row r="730" spans="1:39" s="534" customFormat="1" ht="12.75" customHeight="1">
      <c r="A730" s="605"/>
      <c r="B730" s="675"/>
      <c r="C730" s="675"/>
      <c r="D730" s="675"/>
      <c r="E730" s="605"/>
      <c r="F730" s="936"/>
      <c r="G730" s="1149"/>
      <c r="H730" s="541"/>
      <c r="I730" s="551"/>
      <c r="J730" s="539"/>
      <c r="K730" s="539"/>
      <c r="L730" s="539"/>
      <c r="M730" s="539"/>
      <c r="N730" s="539"/>
      <c r="O730" s="539"/>
      <c r="P730" s="539"/>
      <c r="Q730" s="539"/>
      <c r="R730" s="539"/>
      <c r="S730" s="539"/>
      <c r="T730" s="539"/>
      <c r="U730" s="539"/>
      <c r="V730" s="539"/>
      <c r="W730" s="539"/>
      <c r="X730" s="539"/>
      <c r="Y730" s="539"/>
      <c r="Z730" s="539"/>
      <c r="AA730" s="539"/>
      <c r="AB730" s="539"/>
      <c r="AC730" s="539"/>
      <c r="AD730" s="539"/>
      <c r="AE730" s="539"/>
      <c r="AF730" s="539"/>
      <c r="AG730" s="539"/>
      <c r="AH730" s="539"/>
      <c r="AI730" s="539"/>
      <c r="AJ730" s="539"/>
      <c r="AK730" s="539"/>
      <c r="AL730" s="539"/>
      <c r="AM730" s="540"/>
    </row>
    <row r="731" spans="1:39" s="534" customFormat="1" ht="12.75" customHeight="1">
      <c r="A731" s="805"/>
      <c r="B731" s="811"/>
      <c r="C731" s="811"/>
      <c r="D731" s="811"/>
      <c r="E731" s="805"/>
      <c r="F731" s="934"/>
      <c r="G731" s="1150"/>
      <c r="H731" s="555"/>
      <c r="I731" s="551"/>
      <c r="J731" s="539"/>
      <c r="K731" s="539"/>
      <c r="L731" s="539"/>
      <c r="M731" s="539"/>
      <c r="N731" s="539"/>
      <c r="O731" s="539"/>
      <c r="P731" s="539"/>
      <c r="Q731" s="539"/>
      <c r="R731" s="539"/>
      <c r="S731" s="539"/>
      <c r="T731" s="539"/>
      <c r="U731" s="539"/>
      <c r="V731" s="539"/>
      <c r="W731" s="539"/>
      <c r="X731" s="539"/>
      <c r="Y731" s="539"/>
      <c r="Z731" s="539"/>
      <c r="AA731" s="539"/>
      <c r="AB731" s="539"/>
      <c r="AC731" s="539"/>
      <c r="AD731" s="539"/>
      <c r="AE731" s="539"/>
      <c r="AF731" s="539"/>
      <c r="AG731" s="539"/>
      <c r="AH731" s="539"/>
      <c r="AI731" s="539"/>
      <c r="AJ731" s="539"/>
      <c r="AK731" s="539"/>
      <c r="AL731" s="539"/>
      <c r="AM731" s="539"/>
    </row>
    <row r="732" spans="1:39" s="535" customFormat="1" ht="12.75" customHeight="1">
      <c r="A732" s="605"/>
      <c r="B732" s="675"/>
      <c r="C732" s="675"/>
      <c r="D732" s="675"/>
      <c r="E732" s="605"/>
      <c r="F732" s="935"/>
      <c r="G732" s="1149"/>
      <c r="H732" s="541"/>
      <c r="I732" s="551"/>
      <c r="J732" s="539"/>
      <c r="K732" s="539"/>
      <c r="L732" s="539"/>
      <c r="M732" s="539"/>
      <c r="N732" s="539"/>
      <c r="O732" s="539"/>
      <c r="P732" s="539"/>
      <c r="Q732" s="539"/>
      <c r="R732" s="539"/>
      <c r="S732" s="539"/>
      <c r="T732" s="539"/>
      <c r="U732" s="539"/>
      <c r="V732" s="539"/>
      <c r="W732" s="539"/>
      <c r="X732" s="539"/>
      <c r="Y732" s="539"/>
      <c r="Z732" s="539"/>
      <c r="AA732" s="539"/>
      <c r="AB732" s="539"/>
      <c r="AC732" s="539"/>
      <c r="AD732" s="539"/>
      <c r="AE732" s="539"/>
      <c r="AF732" s="539"/>
      <c r="AG732" s="539"/>
      <c r="AH732" s="539"/>
      <c r="AI732" s="539"/>
      <c r="AJ732" s="539"/>
      <c r="AK732" s="539"/>
      <c r="AL732" s="539"/>
      <c r="AM732" s="539"/>
    </row>
    <row r="733" spans="1:39" s="534" customFormat="1" ht="12.75" customHeight="1">
      <c r="A733" s="605"/>
      <c r="B733" s="675"/>
      <c r="C733" s="675"/>
      <c r="D733" s="675"/>
      <c r="E733" s="605"/>
      <c r="F733" s="935"/>
      <c r="G733" s="1149"/>
      <c r="H733" s="541"/>
      <c r="I733" s="551"/>
      <c r="J733" s="539"/>
      <c r="K733" s="539"/>
      <c r="L733" s="539"/>
      <c r="M733" s="539"/>
      <c r="N733" s="539"/>
      <c r="O733" s="539"/>
      <c r="P733" s="539"/>
      <c r="Q733" s="539"/>
      <c r="R733" s="539"/>
      <c r="S733" s="539"/>
      <c r="T733" s="539"/>
      <c r="U733" s="539"/>
      <c r="V733" s="539"/>
      <c r="W733" s="539"/>
      <c r="X733" s="539"/>
      <c r="Y733" s="539"/>
      <c r="Z733" s="539"/>
      <c r="AA733" s="539"/>
      <c r="AB733" s="539"/>
      <c r="AC733" s="539"/>
      <c r="AD733" s="539"/>
      <c r="AE733" s="539"/>
      <c r="AF733" s="539"/>
      <c r="AG733" s="539"/>
      <c r="AH733" s="539"/>
      <c r="AI733" s="539"/>
      <c r="AJ733" s="539"/>
      <c r="AK733" s="539"/>
      <c r="AL733" s="539"/>
      <c r="AM733" s="539"/>
    </row>
    <row r="734" spans="1:39" s="535" customFormat="1" ht="12.75" customHeight="1">
      <c r="A734" s="605"/>
      <c r="B734" s="675"/>
      <c r="C734" s="675"/>
      <c r="D734" s="675"/>
      <c r="E734" s="605"/>
      <c r="F734" s="935"/>
      <c r="G734" s="1149"/>
      <c r="H734" s="541"/>
      <c r="I734" s="551"/>
      <c r="J734" s="539"/>
      <c r="K734" s="539"/>
      <c r="L734" s="539"/>
      <c r="M734" s="539"/>
      <c r="N734" s="539"/>
      <c r="O734" s="539"/>
      <c r="P734" s="539"/>
      <c r="Q734" s="539"/>
      <c r="R734" s="539"/>
      <c r="S734" s="539"/>
      <c r="T734" s="539"/>
      <c r="U734" s="539"/>
      <c r="V734" s="539"/>
      <c r="W734" s="539"/>
      <c r="X734" s="539"/>
      <c r="Y734" s="539"/>
      <c r="Z734" s="539"/>
      <c r="AA734" s="539"/>
      <c r="AB734" s="539"/>
      <c r="AC734" s="539"/>
      <c r="AD734" s="539"/>
      <c r="AE734" s="539"/>
      <c r="AF734" s="539"/>
      <c r="AG734" s="539"/>
      <c r="AH734" s="539"/>
      <c r="AI734" s="539"/>
      <c r="AJ734" s="539"/>
      <c r="AK734" s="539"/>
      <c r="AL734" s="539"/>
      <c r="AM734" s="539"/>
    </row>
    <row r="735" spans="1:39" s="535" customFormat="1" ht="12.75" customHeight="1">
      <c r="A735" s="605"/>
      <c r="B735" s="675"/>
      <c r="C735" s="675"/>
      <c r="D735" s="675"/>
      <c r="E735" s="605"/>
      <c r="F735" s="935"/>
      <c r="G735" s="1149"/>
      <c r="H735" s="541"/>
      <c r="I735" s="551"/>
      <c r="J735" s="539"/>
      <c r="K735" s="539"/>
      <c r="L735" s="539"/>
      <c r="M735" s="539"/>
      <c r="N735" s="539"/>
      <c r="O735" s="539"/>
      <c r="P735" s="539"/>
      <c r="Q735" s="539"/>
      <c r="R735" s="539"/>
      <c r="S735" s="539"/>
      <c r="T735" s="539"/>
      <c r="U735" s="539"/>
      <c r="V735" s="539"/>
      <c r="W735" s="539"/>
      <c r="X735" s="539"/>
      <c r="Y735" s="539"/>
      <c r="Z735" s="539"/>
      <c r="AA735" s="539"/>
      <c r="AB735" s="539"/>
      <c r="AC735" s="539"/>
      <c r="AD735" s="539"/>
      <c r="AE735" s="539"/>
      <c r="AF735" s="539"/>
      <c r="AG735" s="539"/>
      <c r="AH735" s="539"/>
      <c r="AI735" s="539"/>
      <c r="AJ735" s="539"/>
      <c r="AK735" s="539"/>
      <c r="AL735" s="539"/>
      <c r="AM735" s="544"/>
    </row>
    <row r="736" spans="1:39" s="534" customFormat="1" ht="12.75" customHeight="1">
      <c r="A736" s="605"/>
      <c r="B736" s="675"/>
      <c r="C736" s="675"/>
      <c r="D736" s="675"/>
      <c r="E736" s="605"/>
      <c r="F736" s="935"/>
      <c r="G736" s="1149"/>
      <c r="H736" s="541"/>
      <c r="I736" s="551"/>
      <c r="J736" s="539"/>
      <c r="K736" s="539"/>
      <c r="L736" s="539"/>
      <c r="M736" s="539"/>
      <c r="N736" s="539"/>
      <c r="O736" s="539"/>
      <c r="P736" s="539"/>
      <c r="Q736" s="539"/>
      <c r="R736" s="539"/>
      <c r="S736" s="539"/>
      <c r="T736" s="539"/>
      <c r="U736" s="539"/>
      <c r="V736" s="539"/>
      <c r="W736" s="539"/>
      <c r="X736" s="539"/>
      <c r="Y736" s="539"/>
      <c r="Z736" s="539"/>
      <c r="AA736" s="539"/>
      <c r="AB736" s="539"/>
      <c r="AC736" s="539"/>
      <c r="AD736" s="539"/>
      <c r="AE736" s="539"/>
      <c r="AF736" s="539"/>
      <c r="AG736" s="539"/>
      <c r="AH736" s="539"/>
      <c r="AI736" s="539"/>
      <c r="AJ736" s="539"/>
      <c r="AK736" s="539"/>
      <c r="AL736" s="539"/>
      <c r="AM736" s="539"/>
    </row>
    <row r="737" spans="1:39" s="534" customFormat="1" ht="12.75" customHeight="1">
      <c r="A737" s="805"/>
      <c r="B737" s="811"/>
      <c r="C737" s="811"/>
      <c r="D737" s="811"/>
      <c r="E737" s="805"/>
      <c r="F737" s="934"/>
      <c r="G737" s="1150"/>
      <c r="H737" s="555"/>
      <c r="I737" s="551"/>
      <c r="J737" s="539"/>
      <c r="K737" s="539"/>
      <c r="L737" s="539"/>
      <c r="M737" s="539"/>
      <c r="N737" s="539"/>
      <c r="O737" s="539"/>
      <c r="P737" s="539"/>
      <c r="Q737" s="539"/>
      <c r="R737" s="539"/>
      <c r="S737" s="539"/>
      <c r="T737" s="539"/>
      <c r="U737" s="539"/>
      <c r="V737" s="539"/>
      <c r="W737" s="539"/>
      <c r="X737" s="539"/>
      <c r="Y737" s="539"/>
      <c r="Z737" s="539"/>
      <c r="AA737" s="539"/>
      <c r="AB737" s="539"/>
      <c r="AC737" s="539"/>
      <c r="AD737" s="539"/>
      <c r="AE737" s="539"/>
      <c r="AF737" s="539"/>
      <c r="AG737" s="539"/>
      <c r="AH737" s="539"/>
      <c r="AI737" s="539"/>
      <c r="AJ737" s="539"/>
      <c r="AK737" s="539"/>
      <c r="AL737" s="539"/>
      <c r="AM737" s="535"/>
    </row>
    <row r="738" spans="1:39" s="535" customFormat="1" ht="12.75" customHeight="1">
      <c r="A738" s="605"/>
      <c r="B738" s="675"/>
      <c r="C738" s="675"/>
      <c r="D738" s="675"/>
      <c r="E738" s="605"/>
      <c r="F738" s="935"/>
      <c r="G738" s="1149"/>
      <c r="H738" s="541"/>
      <c r="I738" s="551"/>
      <c r="J738" s="539"/>
      <c r="K738" s="539"/>
      <c r="L738" s="539"/>
      <c r="M738" s="539"/>
      <c r="N738" s="539"/>
      <c r="O738" s="539"/>
      <c r="P738" s="539"/>
      <c r="Q738" s="539"/>
      <c r="R738" s="539"/>
      <c r="S738" s="539"/>
      <c r="T738" s="539"/>
      <c r="U738" s="539"/>
      <c r="V738" s="539"/>
      <c r="W738" s="539"/>
      <c r="X738" s="539"/>
      <c r="Y738" s="539"/>
      <c r="Z738" s="539"/>
      <c r="AA738" s="539"/>
      <c r="AB738" s="539"/>
      <c r="AC738" s="539"/>
      <c r="AD738" s="539"/>
      <c r="AE738" s="539"/>
      <c r="AF738" s="539"/>
      <c r="AG738" s="539"/>
      <c r="AH738" s="539"/>
      <c r="AI738" s="539"/>
      <c r="AJ738" s="539"/>
      <c r="AK738" s="539"/>
      <c r="AL738" s="539"/>
      <c r="AM738" s="539"/>
    </row>
    <row r="739" spans="1:39" s="535" customFormat="1" ht="12.75" customHeight="1">
      <c r="A739" s="605"/>
      <c r="B739" s="675"/>
      <c r="C739" s="675"/>
      <c r="D739" s="675"/>
      <c r="E739" s="605"/>
      <c r="F739" s="935"/>
      <c r="G739" s="1149"/>
      <c r="H739" s="541"/>
      <c r="I739" s="551"/>
      <c r="J739" s="539"/>
      <c r="K739" s="539"/>
      <c r="L739" s="539"/>
      <c r="M739" s="539"/>
      <c r="N739" s="539"/>
      <c r="O739" s="539"/>
      <c r="P739" s="539"/>
      <c r="Q739" s="539"/>
      <c r="R739" s="539"/>
      <c r="S739" s="539"/>
      <c r="T739" s="539"/>
      <c r="U739" s="539"/>
      <c r="V739" s="539"/>
      <c r="W739" s="539"/>
      <c r="X739" s="539"/>
      <c r="Y739" s="539"/>
      <c r="Z739" s="539"/>
      <c r="AA739" s="539"/>
      <c r="AB739" s="539"/>
      <c r="AC739" s="539"/>
      <c r="AD739" s="539"/>
      <c r="AE739" s="539"/>
      <c r="AF739" s="539"/>
      <c r="AG739" s="539"/>
      <c r="AH739" s="539"/>
      <c r="AI739" s="539"/>
      <c r="AJ739" s="539"/>
      <c r="AK739" s="539"/>
      <c r="AL739" s="539"/>
      <c r="AM739" s="544"/>
    </row>
    <row r="740" spans="1:39" s="534" customFormat="1" ht="12.75" customHeight="1">
      <c r="A740" s="605"/>
      <c r="B740" s="675"/>
      <c r="C740" s="675"/>
      <c r="D740" s="675"/>
      <c r="E740" s="605"/>
      <c r="F740" s="936"/>
      <c r="G740" s="1149"/>
      <c r="H740" s="541"/>
      <c r="I740" s="551"/>
      <c r="J740" s="539"/>
      <c r="K740" s="539"/>
      <c r="L740" s="539"/>
      <c r="M740" s="539"/>
      <c r="N740" s="539"/>
      <c r="O740" s="539"/>
      <c r="P740" s="539"/>
      <c r="Q740" s="539"/>
      <c r="R740" s="539"/>
      <c r="S740" s="539"/>
      <c r="T740" s="539"/>
      <c r="U740" s="539"/>
      <c r="V740" s="539"/>
      <c r="W740" s="539"/>
      <c r="X740" s="539"/>
      <c r="Y740" s="539"/>
      <c r="Z740" s="539"/>
      <c r="AA740" s="539"/>
      <c r="AB740" s="539"/>
      <c r="AC740" s="539"/>
      <c r="AD740" s="539"/>
      <c r="AE740" s="539"/>
      <c r="AF740" s="539"/>
      <c r="AG740" s="539"/>
      <c r="AH740" s="539"/>
      <c r="AI740" s="539"/>
      <c r="AJ740" s="539"/>
      <c r="AK740" s="539"/>
      <c r="AL740" s="539"/>
      <c r="AM740" s="539"/>
    </row>
    <row r="741" spans="1:39" s="534" customFormat="1" ht="12.75" customHeight="1">
      <c r="A741" s="605"/>
      <c r="B741" s="675"/>
      <c r="C741" s="675"/>
      <c r="D741" s="675"/>
      <c r="E741" s="605"/>
      <c r="F741" s="936"/>
      <c r="G741" s="1149"/>
      <c r="H741" s="541"/>
      <c r="I741" s="551"/>
      <c r="J741" s="539"/>
      <c r="K741" s="539"/>
      <c r="L741" s="539"/>
      <c r="M741" s="539"/>
      <c r="N741" s="539"/>
      <c r="O741" s="539"/>
      <c r="P741" s="539"/>
      <c r="Q741" s="539"/>
      <c r="R741" s="539"/>
      <c r="S741" s="539"/>
      <c r="T741" s="539"/>
      <c r="U741" s="539"/>
      <c r="V741" s="539"/>
      <c r="W741" s="539"/>
      <c r="X741" s="539"/>
      <c r="Y741" s="539"/>
      <c r="Z741" s="539"/>
      <c r="AA741" s="539"/>
      <c r="AB741" s="539"/>
      <c r="AC741" s="539"/>
      <c r="AD741" s="539"/>
      <c r="AE741" s="539"/>
      <c r="AF741" s="539"/>
      <c r="AG741" s="539"/>
      <c r="AH741" s="539"/>
      <c r="AI741" s="539"/>
      <c r="AJ741" s="539"/>
      <c r="AK741" s="539"/>
      <c r="AL741" s="539"/>
      <c r="AM741" s="539"/>
    </row>
    <row r="742" spans="1:39" s="535" customFormat="1" ht="12.75" customHeight="1">
      <c r="A742" s="605"/>
      <c r="B742" s="675"/>
      <c r="C742" s="675"/>
      <c r="D742" s="675"/>
      <c r="E742" s="605"/>
      <c r="F742" s="936"/>
      <c r="G742" s="1149"/>
      <c r="H742" s="541"/>
      <c r="I742" s="551"/>
      <c r="J742" s="547"/>
      <c r="K742" s="539"/>
      <c r="L742" s="539"/>
      <c r="M742" s="539"/>
      <c r="N742" s="539"/>
      <c r="O742" s="539"/>
      <c r="P742" s="539"/>
      <c r="Q742" s="539"/>
      <c r="R742" s="539"/>
      <c r="S742" s="539"/>
      <c r="T742" s="539"/>
      <c r="U742" s="539"/>
      <c r="V742" s="539"/>
      <c r="W742" s="539"/>
      <c r="X742" s="539"/>
      <c r="Y742" s="539"/>
      <c r="Z742" s="539"/>
      <c r="AA742" s="539"/>
      <c r="AB742" s="539"/>
      <c r="AC742" s="539"/>
      <c r="AD742" s="539"/>
      <c r="AE742" s="539"/>
      <c r="AF742" s="539"/>
      <c r="AG742" s="539"/>
      <c r="AH742" s="539"/>
      <c r="AI742" s="539"/>
      <c r="AJ742" s="539"/>
      <c r="AK742" s="539"/>
      <c r="AL742" s="539"/>
      <c r="AM742" s="539"/>
    </row>
    <row r="743" spans="1:39" s="534" customFormat="1" ht="12.75" customHeight="1">
      <c r="A743" s="805"/>
      <c r="B743" s="811"/>
      <c r="C743" s="811"/>
      <c r="D743" s="811"/>
      <c r="E743" s="805"/>
      <c r="F743" s="934"/>
      <c r="G743" s="1150"/>
      <c r="H743" s="555"/>
      <c r="I743" s="551"/>
      <c r="J743" s="539"/>
      <c r="K743" s="539"/>
      <c r="L743" s="539"/>
      <c r="M743" s="539"/>
      <c r="N743" s="539"/>
      <c r="O743" s="539"/>
      <c r="P743" s="539"/>
      <c r="Q743" s="539"/>
      <c r="R743" s="539"/>
      <c r="S743" s="539"/>
      <c r="T743" s="539"/>
      <c r="U743" s="539"/>
      <c r="V743" s="539"/>
      <c r="W743" s="539"/>
      <c r="X743" s="539"/>
      <c r="Y743" s="539"/>
      <c r="Z743" s="539"/>
      <c r="AA743" s="539"/>
      <c r="AB743" s="539"/>
      <c r="AC743" s="539"/>
      <c r="AD743" s="539"/>
      <c r="AE743" s="539"/>
      <c r="AF743" s="539"/>
      <c r="AG743" s="539"/>
      <c r="AH743" s="539"/>
      <c r="AI743" s="539"/>
      <c r="AJ743" s="539"/>
      <c r="AK743" s="539"/>
      <c r="AL743" s="539"/>
      <c r="AM743" s="539"/>
    </row>
    <row r="744" spans="1:39" s="534" customFormat="1" ht="12.75" customHeight="1">
      <c r="A744" s="605"/>
      <c r="B744" s="675"/>
      <c r="C744" s="675"/>
      <c r="D744" s="675"/>
      <c r="E744" s="605"/>
      <c r="F744" s="935"/>
      <c r="G744" s="1149"/>
      <c r="H744" s="541"/>
      <c r="I744" s="551"/>
      <c r="J744" s="539"/>
      <c r="K744" s="539"/>
      <c r="L744" s="539"/>
      <c r="M744" s="539"/>
      <c r="N744" s="539"/>
      <c r="O744" s="539"/>
      <c r="P744" s="539"/>
      <c r="Q744" s="539"/>
      <c r="R744" s="539"/>
      <c r="S744" s="539"/>
      <c r="T744" s="539"/>
      <c r="U744" s="539"/>
      <c r="V744" s="539"/>
      <c r="W744" s="539"/>
      <c r="X744" s="539"/>
      <c r="Y744" s="539"/>
      <c r="Z744" s="539"/>
      <c r="AA744" s="539"/>
      <c r="AB744" s="539"/>
      <c r="AC744" s="539"/>
      <c r="AD744" s="539"/>
      <c r="AE744" s="539"/>
      <c r="AF744" s="539"/>
      <c r="AG744" s="539"/>
      <c r="AH744" s="539"/>
      <c r="AI744" s="539"/>
      <c r="AJ744" s="539"/>
      <c r="AK744" s="539"/>
      <c r="AL744" s="539"/>
      <c r="AM744" s="544"/>
    </row>
    <row r="745" spans="1:39" s="534" customFormat="1" ht="12.75" customHeight="1">
      <c r="A745" s="605"/>
      <c r="B745" s="675"/>
      <c r="C745" s="675"/>
      <c r="D745" s="675"/>
      <c r="E745" s="605"/>
      <c r="F745" s="935"/>
      <c r="G745" s="1149"/>
      <c r="H745" s="541"/>
      <c r="I745" s="551"/>
      <c r="J745" s="539"/>
      <c r="K745" s="539"/>
      <c r="L745" s="539"/>
      <c r="M745" s="539"/>
      <c r="N745" s="539"/>
      <c r="O745" s="539"/>
      <c r="P745" s="539"/>
      <c r="Q745" s="539"/>
      <c r="R745" s="539"/>
      <c r="S745" s="539"/>
      <c r="T745" s="539"/>
      <c r="U745" s="539"/>
      <c r="V745" s="539"/>
      <c r="W745" s="539"/>
      <c r="X745" s="539"/>
      <c r="Y745" s="539"/>
      <c r="Z745" s="539"/>
      <c r="AA745" s="539"/>
      <c r="AB745" s="539"/>
      <c r="AC745" s="539"/>
      <c r="AD745" s="539"/>
      <c r="AE745" s="539"/>
      <c r="AF745" s="539"/>
      <c r="AG745" s="539"/>
      <c r="AH745" s="539"/>
      <c r="AI745" s="539"/>
      <c r="AJ745" s="539"/>
      <c r="AK745" s="539"/>
      <c r="AL745" s="539"/>
      <c r="AM745" s="544"/>
    </row>
    <row r="746" spans="1:39" s="535" customFormat="1" ht="12.75" customHeight="1">
      <c r="A746" s="805"/>
      <c r="B746" s="811"/>
      <c r="C746" s="811"/>
      <c r="D746" s="811"/>
      <c r="E746" s="805"/>
      <c r="F746" s="934"/>
      <c r="G746" s="1150"/>
      <c r="H746" s="555"/>
      <c r="I746" s="551"/>
      <c r="J746" s="539"/>
      <c r="K746" s="539"/>
      <c r="L746" s="539"/>
      <c r="M746" s="539"/>
      <c r="N746" s="539"/>
      <c r="O746" s="539"/>
      <c r="P746" s="539"/>
      <c r="Q746" s="539"/>
      <c r="R746" s="539"/>
      <c r="S746" s="539"/>
      <c r="T746" s="539"/>
      <c r="U746" s="539"/>
      <c r="V746" s="539"/>
      <c r="W746" s="539"/>
      <c r="X746" s="539"/>
      <c r="Y746" s="539"/>
      <c r="Z746" s="539"/>
      <c r="AA746" s="539"/>
      <c r="AB746" s="539"/>
      <c r="AC746" s="539"/>
      <c r="AD746" s="539"/>
      <c r="AE746" s="539"/>
      <c r="AF746" s="539"/>
      <c r="AG746" s="539"/>
      <c r="AH746" s="539"/>
      <c r="AI746" s="539"/>
      <c r="AJ746" s="539"/>
      <c r="AK746" s="539"/>
      <c r="AL746" s="539"/>
      <c r="AM746" s="544"/>
    </row>
    <row r="747" spans="1:39" s="534" customFormat="1" ht="12.75" customHeight="1">
      <c r="A747" s="605"/>
      <c r="B747" s="675"/>
      <c r="C747" s="675"/>
      <c r="D747" s="675"/>
      <c r="E747" s="675"/>
      <c r="F747" s="935"/>
      <c r="G747" s="1149"/>
      <c r="H747" s="541"/>
      <c r="I747" s="551"/>
      <c r="J747" s="539"/>
      <c r="K747" s="539"/>
      <c r="L747" s="539"/>
      <c r="M747" s="539"/>
      <c r="N747" s="539"/>
      <c r="O747" s="539"/>
      <c r="P747" s="539"/>
      <c r="Q747" s="539"/>
      <c r="R747" s="539"/>
      <c r="S747" s="539"/>
      <c r="T747" s="539"/>
      <c r="U747" s="539"/>
      <c r="V747" s="539"/>
      <c r="W747" s="539"/>
      <c r="X747" s="539"/>
      <c r="Y747" s="539"/>
      <c r="Z747" s="539"/>
      <c r="AA747" s="539"/>
      <c r="AB747" s="539"/>
      <c r="AC747" s="539"/>
      <c r="AD747" s="539"/>
      <c r="AE747" s="539"/>
      <c r="AF747" s="539"/>
      <c r="AG747" s="539"/>
      <c r="AH747" s="539"/>
      <c r="AI747" s="539"/>
      <c r="AJ747" s="539"/>
      <c r="AK747" s="539"/>
      <c r="AL747" s="539"/>
      <c r="AM747" s="544"/>
    </row>
    <row r="748" spans="1:39" s="535" customFormat="1" ht="12.75" customHeight="1">
      <c r="A748" s="605"/>
      <c r="B748" s="675"/>
      <c r="C748" s="675"/>
      <c r="D748" s="675"/>
      <c r="E748" s="675"/>
      <c r="F748" s="935"/>
      <c r="G748" s="1149"/>
      <c r="H748" s="541"/>
      <c r="I748" s="551"/>
      <c r="J748" s="539"/>
      <c r="K748" s="539"/>
      <c r="L748" s="539"/>
      <c r="M748" s="539"/>
      <c r="N748" s="539"/>
      <c r="O748" s="539"/>
      <c r="P748" s="539"/>
      <c r="Q748" s="539"/>
      <c r="R748" s="539"/>
      <c r="S748" s="539"/>
      <c r="T748" s="539"/>
      <c r="U748" s="539"/>
      <c r="V748" s="539"/>
      <c r="W748" s="539"/>
      <c r="X748" s="539"/>
      <c r="Y748" s="539"/>
      <c r="Z748" s="539"/>
      <c r="AA748" s="539"/>
      <c r="AB748" s="539"/>
      <c r="AC748" s="539"/>
      <c r="AD748" s="539"/>
      <c r="AE748" s="539"/>
      <c r="AF748" s="539"/>
      <c r="AG748" s="539"/>
      <c r="AH748" s="539"/>
      <c r="AI748" s="539"/>
      <c r="AJ748" s="539"/>
      <c r="AK748" s="539"/>
      <c r="AL748" s="539"/>
      <c r="AM748" s="539"/>
    </row>
    <row r="749" spans="1:39" s="535" customFormat="1" ht="12.75" customHeight="1">
      <c r="A749" s="605"/>
      <c r="B749" s="675"/>
      <c r="C749" s="675"/>
      <c r="D749" s="675"/>
      <c r="E749" s="675"/>
      <c r="F749" s="935"/>
      <c r="G749" s="1149"/>
      <c r="H749" s="541"/>
      <c r="I749" s="551"/>
      <c r="J749" s="539"/>
      <c r="K749" s="539"/>
      <c r="L749" s="539"/>
      <c r="M749" s="539"/>
      <c r="N749" s="539"/>
      <c r="O749" s="539"/>
      <c r="P749" s="539"/>
      <c r="Q749" s="539"/>
      <c r="R749" s="539"/>
      <c r="S749" s="539"/>
      <c r="T749" s="539"/>
      <c r="U749" s="539"/>
      <c r="V749" s="539"/>
      <c r="W749" s="539"/>
      <c r="X749" s="539"/>
      <c r="Y749" s="539"/>
      <c r="Z749" s="539"/>
      <c r="AA749" s="539"/>
      <c r="AB749" s="539"/>
      <c r="AC749" s="539"/>
      <c r="AD749" s="539"/>
      <c r="AE749" s="539"/>
      <c r="AF749" s="539"/>
      <c r="AG749" s="539"/>
      <c r="AH749" s="539"/>
      <c r="AI749" s="539"/>
      <c r="AJ749" s="539"/>
      <c r="AK749" s="539"/>
      <c r="AL749" s="539"/>
      <c r="AM749" s="544"/>
    </row>
    <row r="750" spans="1:39" s="535" customFormat="1" ht="12.75" customHeight="1">
      <c r="A750" s="605"/>
      <c r="B750" s="675"/>
      <c r="C750" s="675"/>
      <c r="D750" s="675"/>
      <c r="E750" s="675"/>
      <c r="F750" s="935"/>
      <c r="G750" s="1149"/>
      <c r="H750" s="541"/>
      <c r="I750" s="551"/>
      <c r="J750" s="539"/>
      <c r="K750" s="539"/>
      <c r="L750" s="539"/>
      <c r="M750" s="539"/>
      <c r="N750" s="539"/>
      <c r="O750" s="539"/>
      <c r="P750" s="539"/>
      <c r="Q750" s="539"/>
      <c r="R750" s="539"/>
      <c r="S750" s="539"/>
      <c r="T750" s="539"/>
      <c r="U750" s="539"/>
      <c r="V750" s="539"/>
      <c r="W750" s="539"/>
      <c r="X750" s="539"/>
      <c r="Y750" s="539"/>
      <c r="Z750" s="539"/>
      <c r="AA750" s="539"/>
      <c r="AB750" s="539"/>
      <c r="AC750" s="539"/>
      <c r="AD750" s="539"/>
      <c r="AE750" s="539"/>
      <c r="AF750" s="539"/>
      <c r="AG750" s="539"/>
      <c r="AH750" s="539"/>
      <c r="AI750" s="539"/>
      <c r="AJ750" s="539"/>
      <c r="AK750" s="539"/>
      <c r="AL750" s="539"/>
      <c r="AM750" s="539"/>
    </row>
    <row r="751" spans="1:39" s="534" customFormat="1" ht="12.75" customHeight="1">
      <c r="A751" s="605"/>
      <c r="B751" s="675"/>
      <c r="C751" s="675"/>
      <c r="D751" s="675"/>
      <c r="E751" s="675"/>
      <c r="F751" s="935"/>
      <c r="G751" s="1149"/>
      <c r="H751" s="541"/>
      <c r="I751" s="551"/>
      <c r="J751" s="539"/>
      <c r="K751" s="539"/>
      <c r="L751" s="539"/>
      <c r="M751" s="539"/>
      <c r="N751" s="539"/>
      <c r="O751" s="539"/>
      <c r="P751" s="539"/>
      <c r="Q751" s="539"/>
      <c r="R751" s="539"/>
      <c r="S751" s="539"/>
      <c r="T751" s="539"/>
      <c r="U751" s="539"/>
      <c r="V751" s="539"/>
      <c r="W751" s="539"/>
      <c r="X751" s="539"/>
      <c r="Y751" s="539"/>
      <c r="Z751" s="539"/>
      <c r="AA751" s="539"/>
      <c r="AB751" s="539"/>
      <c r="AC751" s="539"/>
      <c r="AD751" s="539"/>
      <c r="AE751" s="539"/>
      <c r="AF751" s="539"/>
      <c r="AG751" s="539"/>
      <c r="AH751" s="539"/>
      <c r="AI751" s="539"/>
      <c r="AJ751" s="539"/>
      <c r="AK751" s="539"/>
      <c r="AL751" s="539"/>
      <c r="AM751" s="544"/>
    </row>
    <row r="752" spans="1:39" s="534" customFormat="1" ht="12.75" customHeight="1">
      <c r="A752" s="605"/>
      <c r="B752" s="675"/>
      <c r="C752" s="675"/>
      <c r="D752" s="675"/>
      <c r="E752" s="675"/>
      <c r="F752" s="935"/>
      <c r="G752" s="1149"/>
      <c r="H752" s="541"/>
      <c r="I752" s="551"/>
      <c r="J752" s="539"/>
      <c r="K752" s="539"/>
      <c r="L752" s="539"/>
      <c r="M752" s="539"/>
      <c r="N752" s="539"/>
      <c r="O752" s="539"/>
      <c r="P752" s="539"/>
      <c r="Q752" s="539"/>
      <c r="R752" s="539"/>
      <c r="S752" s="539"/>
      <c r="T752" s="539"/>
      <c r="U752" s="539"/>
      <c r="V752" s="539"/>
      <c r="W752" s="539"/>
      <c r="X752" s="539"/>
      <c r="Y752" s="539"/>
      <c r="Z752" s="539"/>
      <c r="AA752" s="539"/>
      <c r="AB752" s="539"/>
      <c r="AC752" s="539"/>
      <c r="AD752" s="539"/>
      <c r="AE752" s="539"/>
      <c r="AF752" s="539"/>
      <c r="AG752" s="539"/>
      <c r="AH752" s="539"/>
      <c r="AI752" s="539"/>
      <c r="AJ752" s="539"/>
      <c r="AK752" s="539"/>
      <c r="AL752" s="539"/>
      <c r="AM752" s="544"/>
    </row>
    <row r="753" spans="1:39" s="534" customFormat="1" ht="12.75" customHeight="1">
      <c r="A753" s="605"/>
      <c r="B753" s="675"/>
      <c r="C753" s="675"/>
      <c r="D753" s="675"/>
      <c r="E753" s="675"/>
      <c r="F753" s="935"/>
      <c r="G753" s="1149"/>
      <c r="H753" s="541"/>
      <c r="I753" s="551"/>
      <c r="J753" s="539"/>
      <c r="K753" s="539"/>
      <c r="L753" s="539"/>
      <c r="M753" s="539"/>
      <c r="N753" s="539"/>
      <c r="O753" s="539"/>
      <c r="P753" s="539"/>
      <c r="Q753" s="539"/>
      <c r="R753" s="539"/>
      <c r="S753" s="539"/>
      <c r="T753" s="539"/>
      <c r="U753" s="539"/>
      <c r="V753" s="539"/>
      <c r="W753" s="539"/>
      <c r="X753" s="539"/>
      <c r="Y753" s="539"/>
      <c r="Z753" s="539"/>
      <c r="AA753" s="539"/>
      <c r="AB753" s="539"/>
      <c r="AC753" s="539"/>
      <c r="AD753" s="539"/>
      <c r="AE753" s="539"/>
      <c r="AF753" s="539"/>
      <c r="AG753" s="539"/>
      <c r="AH753" s="539"/>
      <c r="AI753" s="539"/>
      <c r="AJ753" s="539"/>
      <c r="AK753" s="539"/>
      <c r="AL753" s="539"/>
      <c r="AM753" s="544"/>
    </row>
    <row r="754" spans="1:39" s="542" customFormat="1" ht="12.75" customHeight="1">
      <c r="A754" s="675"/>
      <c r="B754" s="675"/>
      <c r="C754" s="675"/>
      <c r="D754" s="675"/>
      <c r="E754" s="605"/>
      <c r="F754" s="936"/>
      <c r="G754" s="1149"/>
      <c r="H754" s="541"/>
      <c r="I754" s="551"/>
      <c r="J754" s="539"/>
      <c r="K754" s="539"/>
      <c r="L754" s="539"/>
      <c r="M754" s="539"/>
      <c r="N754" s="539"/>
      <c r="O754" s="539"/>
      <c r="P754" s="539"/>
      <c r="Q754" s="539"/>
      <c r="R754" s="539"/>
      <c r="S754" s="539"/>
      <c r="T754" s="539"/>
      <c r="U754" s="539"/>
      <c r="V754" s="539"/>
      <c r="W754" s="539"/>
      <c r="X754" s="539"/>
      <c r="Y754" s="539"/>
      <c r="Z754" s="539"/>
      <c r="AA754" s="539"/>
      <c r="AB754" s="539"/>
      <c r="AC754" s="539"/>
      <c r="AD754" s="539"/>
      <c r="AE754" s="539"/>
      <c r="AF754" s="539"/>
      <c r="AG754" s="539"/>
      <c r="AH754" s="539"/>
      <c r="AI754" s="539"/>
      <c r="AJ754" s="539"/>
      <c r="AK754" s="539"/>
      <c r="AL754" s="539"/>
      <c r="AM754" s="539"/>
    </row>
    <row r="755" spans="1:39" s="534" customFormat="1" ht="12.75" customHeight="1">
      <c r="A755" s="675"/>
      <c r="B755" s="675"/>
      <c r="C755" s="675"/>
      <c r="D755" s="675"/>
      <c r="E755" s="605"/>
      <c r="F755" s="936"/>
      <c r="G755" s="1149"/>
      <c r="H755" s="541"/>
      <c r="I755" s="551"/>
      <c r="J755" s="539"/>
      <c r="K755" s="539"/>
      <c r="L755" s="539"/>
      <c r="M755" s="539"/>
      <c r="N755" s="539"/>
      <c r="O755" s="539"/>
      <c r="P755" s="539"/>
      <c r="Q755" s="539"/>
      <c r="R755" s="539"/>
      <c r="S755" s="539"/>
      <c r="T755" s="539"/>
      <c r="U755" s="539"/>
      <c r="V755" s="539"/>
      <c r="W755" s="539"/>
      <c r="X755" s="539"/>
      <c r="Y755" s="539"/>
      <c r="Z755" s="539"/>
      <c r="AA755" s="539"/>
      <c r="AB755" s="539"/>
      <c r="AC755" s="539"/>
      <c r="AD755" s="539"/>
      <c r="AE755" s="539"/>
      <c r="AF755" s="539"/>
      <c r="AG755" s="539"/>
      <c r="AH755" s="539"/>
      <c r="AI755" s="539"/>
      <c r="AJ755" s="539"/>
      <c r="AK755" s="539"/>
      <c r="AL755" s="539"/>
      <c r="AM755" s="539"/>
    </row>
    <row r="756" spans="1:39" s="534" customFormat="1" ht="12.75" customHeight="1">
      <c r="A756" s="675"/>
      <c r="B756" s="675"/>
      <c r="C756" s="675"/>
      <c r="D756" s="675"/>
      <c r="E756" s="605"/>
      <c r="F756" s="936"/>
      <c r="G756" s="1149"/>
      <c r="H756" s="541"/>
      <c r="I756" s="551"/>
      <c r="J756" s="539"/>
      <c r="K756" s="539"/>
      <c r="L756" s="539"/>
      <c r="M756" s="539"/>
      <c r="N756" s="539"/>
      <c r="O756" s="539"/>
      <c r="P756" s="539"/>
      <c r="Q756" s="539"/>
      <c r="R756" s="539"/>
      <c r="S756" s="539"/>
      <c r="T756" s="539"/>
      <c r="U756" s="539"/>
      <c r="V756" s="539"/>
      <c r="W756" s="539"/>
      <c r="X756" s="539"/>
      <c r="Y756" s="539"/>
      <c r="Z756" s="539"/>
      <c r="AA756" s="539"/>
      <c r="AB756" s="539"/>
      <c r="AC756" s="539"/>
      <c r="AD756" s="539"/>
      <c r="AE756" s="539"/>
      <c r="AF756" s="539"/>
      <c r="AG756" s="539"/>
      <c r="AH756" s="539"/>
      <c r="AI756" s="539"/>
      <c r="AJ756" s="539"/>
      <c r="AK756" s="539"/>
      <c r="AL756" s="539"/>
      <c r="AM756" s="539"/>
    </row>
    <row r="757" spans="1:39" s="534" customFormat="1" ht="12.75" customHeight="1">
      <c r="A757" s="675"/>
      <c r="B757" s="675"/>
      <c r="C757" s="675"/>
      <c r="D757" s="675"/>
      <c r="E757" s="605"/>
      <c r="F757" s="936"/>
      <c r="G757" s="1149"/>
      <c r="H757" s="541"/>
      <c r="I757" s="551"/>
      <c r="J757" s="539"/>
      <c r="K757" s="539"/>
      <c r="L757" s="539"/>
      <c r="M757" s="539"/>
      <c r="N757" s="539"/>
      <c r="O757" s="539"/>
      <c r="P757" s="539"/>
      <c r="Q757" s="539"/>
      <c r="R757" s="539"/>
      <c r="S757" s="539"/>
      <c r="T757" s="539"/>
      <c r="U757" s="539"/>
      <c r="V757" s="539"/>
      <c r="W757" s="539"/>
      <c r="X757" s="539"/>
      <c r="Y757" s="539"/>
      <c r="Z757" s="539"/>
      <c r="AA757" s="539"/>
      <c r="AB757" s="539"/>
      <c r="AC757" s="539"/>
      <c r="AD757" s="539"/>
      <c r="AE757" s="539"/>
      <c r="AF757" s="539"/>
      <c r="AG757" s="539"/>
      <c r="AH757" s="539"/>
      <c r="AI757" s="539"/>
      <c r="AJ757" s="539"/>
      <c r="AK757" s="539"/>
      <c r="AL757" s="539"/>
      <c r="AM757" s="539"/>
    </row>
    <row r="758" spans="1:39" s="535" customFormat="1" ht="12.75" customHeight="1">
      <c r="A758" s="675"/>
      <c r="B758" s="675"/>
      <c r="C758" s="675"/>
      <c r="D758" s="675"/>
      <c r="E758" s="605"/>
      <c r="F758" s="936"/>
      <c r="G758" s="1149"/>
      <c r="H758" s="541"/>
      <c r="I758" s="551"/>
      <c r="J758" s="539"/>
      <c r="K758" s="539"/>
      <c r="L758" s="539"/>
      <c r="M758" s="539"/>
      <c r="N758" s="539"/>
      <c r="O758" s="539"/>
      <c r="P758" s="539"/>
      <c r="Q758" s="539"/>
      <c r="R758" s="539"/>
      <c r="S758" s="539"/>
      <c r="T758" s="539"/>
      <c r="U758" s="539"/>
      <c r="V758" s="539"/>
      <c r="W758" s="539"/>
      <c r="X758" s="539"/>
      <c r="Y758" s="539"/>
      <c r="Z758" s="539"/>
      <c r="AA758" s="539"/>
      <c r="AB758" s="539"/>
      <c r="AC758" s="539"/>
      <c r="AD758" s="539"/>
      <c r="AE758" s="539"/>
      <c r="AF758" s="539"/>
      <c r="AG758" s="539"/>
      <c r="AH758" s="539"/>
      <c r="AI758" s="539"/>
      <c r="AJ758" s="539"/>
      <c r="AK758" s="539"/>
      <c r="AL758" s="539"/>
      <c r="AM758" s="539"/>
    </row>
    <row r="759" spans="1:39" s="534" customFormat="1" ht="12.75" customHeight="1">
      <c r="A759" s="675"/>
      <c r="B759" s="675"/>
      <c r="C759" s="675"/>
      <c r="D759" s="675"/>
      <c r="E759" s="605"/>
      <c r="F759" s="936"/>
      <c r="G759" s="1149"/>
      <c r="H759" s="541"/>
      <c r="I759" s="551"/>
      <c r="J759" s="539"/>
      <c r="K759" s="539"/>
      <c r="L759" s="539"/>
      <c r="M759" s="539"/>
      <c r="N759" s="539"/>
      <c r="O759" s="539"/>
      <c r="P759" s="539"/>
      <c r="Q759" s="539"/>
      <c r="R759" s="539"/>
      <c r="S759" s="539"/>
      <c r="T759" s="539"/>
      <c r="U759" s="539"/>
      <c r="V759" s="539"/>
      <c r="W759" s="539"/>
      <c r="X759" s="539"/>
      <c r="Y759" s="539"/>
      <c r="Z759" s="539"/>
      <c r="AA759" s="539"/>
      <c r="AB759" s="539"/>
      <c r="AC759" s="539"/>
      <c r="AD759" s="539"/>
      <c r="AE759" s="539"/>
      <c r="AF759" s="539"/>
      <c r="AG759" s="539"/>
      <c r="AH759" s="539"/>
      <c r="AI759" s="539"/>
      <c r="AJ759" s="539"/>
      <c r="AK759" s="539"/>
      <c r="AL759" s="539"/>
      <c r="AM759" s="544"/>
    </row>
    <row r="760" spans="1:39" s="534" customFormat="1" ht="12.75" customHeight="1">
      <c r="A760" s="675"/>
      <c r="B760" s="675"/>
      <c r="C760" s="675"/>
      <c r="D760" s="675"/>
      <c r="E760" s="605"/>
      <c r="F760" s="936"/>
      <c r="G760" s="1149"/>
      <c r="H760" s="541"/>
      <c r="I760" s="551"/>
      <c r="J760" s="539"/>
      <c r="K760" s="539"/>
      <c r="L760" s="539"/>
      <c r="M760" s="539"/>
      <c r="N760" s="539"/>
      <c r="O760" s="539"/>
      <c r="P760" s="539"/>
      <c r="Q760" s="539"/>
      <c r="R760" s="539"/>
      <c r="S760" s="539"/>
      <c r="T760" s="539"/>
      <c r="U760" s="539"/>
      <c r="V760" s="539"/>
      <c r="W760" s="539"/>
      <c r="X760" s="539"/>
      <c r="Y760" s="539"/>
      <c r="Z760" s="539"/>
      <c r="AA760" s="539"/>
      <c r="AB760" s="539"/>
      <c r="AC760" s="539"/>
      <c r="AD760" s="539"/>
      <c r="AE760" s="539"/>
      <c r="AF760" s="539"/>
      <c r="AG760" s="539"/>
      <c r="AH760" s="539"/>
      <c r="AI760" s="539"/>
      <c r="AJ760" s="539"/>
      <c r="AK760" s="539"/>
      <c r="AL760" s="539"/>
      <c r="AM760" s="539"/>
    </row>
    <row r="761" spans="1:39" s="534" customFormat="1" ht="12.75" customHeight="1">
      <c r="A761" s="675"/>
      <c r="B761" s="675"/>
      <c r="C761" s="675"/>
      <c r="D761" s="675"/>
      <c r="E761" s="605"/>
      <c r="F761" s="936"/>
      <c r="G761" s="1149"/>
      <c r="H761" s="541"/>
      <c r="I761" s="551"/>
      <c r="J761" s="539"/>
      <c r="K761" s="539"/>
      <c r="L761" s="539"/>
      <c r="M761" s="539"/>
      <c r="N761" s="539"/>
      <c r="O761" s="539"/>
      <c r="P761" s="539"/>
      <c r="Q761" s="539"/>
      <c r="R761" s="539"/>
      <c r="S761" s="539"/>
      <c r="T761" s="539"/>
      <c r="U761" s="539"/>
      <c r="V761" s="539"/>
      <c r="W761" s="539"/>
      <c r="X761" s="539"/>
      <c r="Y761" s="539"/>
      <c r="Z761" s="539"/>
      <c r="AA761" s="539"/>
      <c r="AB761" s="539"/>
      <c r="AC761" s="539"/>
      <c r="AD761" s="539"/>
      <c r="AE761" s="539"/>
      <c r="AF761" s="539"/>
      <c r="AG761" s="539"/>
      <c r="AH761" s="539"/>
      <c r="AI761" s="539"/>
      <c r="AJ761" s="539"/>
      <c r="AK761" s="539"/>
      <c r="AL761" s="539"/>
      <c r="AM761" s="539"/>
    </row>
    <row r="762" spans="1:39" s="534" customFormat="1" ht="12.75" customHeight="1">
      <c r="A762" s="675"/>
      <c r="B762" s="675"/>
      <c r="C762" s="675"/>
      <c r="D762" s="675"/>
      <c r="E762" s="605"/>
      <c r="F762" s="936"/>
      <c r="G762" s="1149"/>
      <c r="H762" s="541"/>
      <c r="I762" s="551"/>
      <c r="J762" s="539"/>
      <c r="K762" s="539"/>
      <c r="L762" s="539"/>
      <c r="M762" s="539"/>
      <c r="N762" s="539"/>
      <c r="O762" s="539"/>
      <c r="P762" s="539"/>
      <c r="Q762" s="539"/>
      <c r="R762" s="539"/>
      <c r="S762" s="539"/>
      <c r="T762" s="539"/>
      <c r="U762" s="539"/>
      <c r="V762" s="539"/>
      <c r="W762" s="539"/>
      <c r="X762" s="539"/>
      <c r="Y762" s="539"/>
      <c r="Z762" s="539"/>
      <c r="AA762" s="539"/>
      <c r="AB762" s="539"/>
      <c r="AC762" s="539"/>
      <c r="AD762" s="539"/>
      <c r="AE762" s="539"/>
      <c r="AF762" s="539"/>
      <c r="AG762" s="539"/>
      <c r="AH762" s="539"/>
      <c r="AI762" s="539"/>
      <c r="AJ762" s="539"/>
      <c r="AK762" s="539"/>
      <c r="AL762" s="539"/>
      <c r="AM762" s="539"/>
    </row>
    <row r="763" spans="1:39" s="534" customFormat="1" ht="12.75" customHeight="1">
      <c r="A763" s="803"/>
      <c r="B763" s="803"/>
      <c r="C763" s="803"/>
      <c r="D763" s="803"/>
      <c r="E763" s="803"/>
      <c r="F763" s="936"/>
      <c r="G763" s="589"/>
      <c r="H763" s="596"/>
      <c r="I763" s="551"/>
      <c r="J763" s="539"/>
      <c r="K763" s="539"/>
      <c r="L763" s="539"/>
      <c r="M763" s="539"/>
      <c r="N763" s="539"/>
      <c r="O763" s="539"/>
      <c r="P763" s="539"/>
      <c r="Q763" s="539"/>
      <c r="R763" s="539"/>
      <c r="S763" s="539"/>
      <c r="T763" s="539"/>
      <c r="U763" s="539"/>
      <c r="V763" s="539"/>
      <c r="W763" s="539"/>
      <c r="X763" s="539"/>
      <c r="Y763" s="539"/>
      <c r="Z763" s="539"/>
      <c r="AA763" s="539"/>
      <c r="AB763" s="539"/>
      <c r="AC763" s="539"/>
      <c r="AD763" s="539"/>
      <c r="AE763" s="539"/>
      <c r="AF763" s="539"/>
      <c r="AG763" s="539"/>
      <c r="AH763" s="539"/>
      <c r="AI763" s="539"/>
      <c r="AJ763" s="539"/>
      <c r="AK763" s="539"/>
      <c r="AL763" s="539"/>
      <c r="AM763" s="539"/>
    </row>
    <row r="764" spans="1:39" s="534" customFormat="1" ht="12.75" customHeight="1">
      <c r="A764" s="803"/>
      <c r="B764" s="803"/>
      <c r="C764" s="803"/>
      <c r="D764" s="803"/>
      <c r="E764" s="803"/>
      <c r="F764" s="936"/>
      <c r="G764" s="589"/>
      <c r="H764" s="596"/>
      <c r="I764" s="551"/>
      <c r="J764" s="539"/>
      <c r="K764" s="539"/>
      <c r="L764" s="539"/>
      <c r="M764" s="539"/>
      <c r="N764" s="539"/>
      <c r="O764" s="539"/>
      <c r="P764" s="539"/>
      <c r="Q764" s="539"/>
      <c r="R764" s="539"/>
      <c r="S764" s="539"/>
      <c r="T764" s="539"/>
      <c r="U764" s="539"/>
      <c r="V764" s="539"/>
      <c r="W764" s="539"/>
      <c r="X764" s="539"/>
      <c r="Y764" s="539"/>
      <c r="Z764" s="539"/>
      <c r="AA764" s="539"/>
      <c r="AB764" s="539"/>
      <c r="AC764" s="539"/>
      <c r="AD764" s="539"/>
      <c r="AE764" s="539"/>
      <c r="AF764" s="539"/>
      <c r="AG764" s="539"/>
      <c r="AH764" s="539"/>
      <c r="AI764" s="539"/>
      <c r="AJ764" s="539"/>
      <c r="AK764" s="539"/>
      <c r="AL764" s="539"/>
      <c r="AM764" s="539"/>
    </row>
    <row r="765" spans="1:39" s="534" customFormat="1" ht="12.75" customHeight="1">
      <c r="A765" s="803"/>
      <c r="B765" s="803"/>
      <c r="C765" s="803"/>
      <c r="D765" s="803"/>
      <c r="E765" s="803"/>
      <c r="F765" s="936"/>
      <c r="G765" s="589"/>
      <c r="H765" s="596"/>
      <c r="I765" s="551"/>
      <c r="J765" s="539"/>
      <c r="K765" s="539"/>
      <c r="L765" s="539"/>
      <c r="M765" s="539"/>
      <c r="N765" s="539"/>
      <c r="O765" s="539"/>
      <c r="P765" s="539"/>
      <c r="Q765" s="539"/>
      <c r="R765" s="539"/>
      <c r="S765" s="539"/>
      <c r="T765" s="539"/>
      <c r="U765" s="539"/>
      <c r="V765" s="539"/>
      <c r="W765" s="539"/>
      <c r="X765" s="539"/>
      <c r="Y765" s="539"/>
      <c r="Z765" s="539"/>
      <c r="AA765" s="539"/>
      <c r="AB765" s="539"/>
      <c r="AC765" s="539"/>
      <c r="AD765" s="539"/>
      <c r="AE765" s="539"/>
      <c r="AF765" s="539"/>
      <c r="AG765" s="539"/>
      <c r="AH765" s="539"/>
      <c r="AI765" s="539"/>
      <c r="AJ765" s="539"/>
      <c r="AK765" s="539"/>
      <c r="AL765" s="539"/>
      <c r="AM765" s="539"/>
    </row>
    <row r="766" spans="1:39" s="534" customFormat="1" ht="12.75" customHeight="1">
      <c r="A766" s="803"/>
      <c r="B766" s="803"/>
      <c r="C766" s="803"/>
      <c r="D766" s="803"/>
      <c r="E766" s="803"/>
      <c r="F766" s="936"/>
      <c r="G766" s="589"/>
      <c r="H766" s="596"/>
      <c r="I766" s="551"/>
      <c r="J766" s="539"/>
      <c r="K766" s="539"/>
      <c r="L766" s="539"/>
      <c r="M766" s="539"/>
      <c r="N766" s="539"/>
      <c r="O766" s="539"/>
      <c r="P766" s="539"/>
      <c r="Q766" s="539"/>
      <c r="R766" s="539"/>
      <c r="S766" s="539"/>
      <c r="T766" s="539"/>
      <c r="U766" s="539"/>
      <c r="V766" s="539"/>
      <c r="W766" s="539"/>
      <c r="X766" s="539"/>
      <c r="Y766" s="539"/>
      <c r="Z766" s="539"/>
      <c r="AA766" s="539"/>
      <c r="AB766" s="539"/>
      <c r="AC766" s="539"/>
      <c r="AD766" s="539"/>
      <c r="AE766" s="539"/>
      <c r="AF766" s="539"/>
      <c r="AG766" s="539"/>
      <c r="AH766" s="539"/>
      <c r="AI766" s="539"/>
      <c r="AJ766" s="539"/>
      <c r="AK766" s="539"/>
      <c r="AL766" s="539"/>
      <c r="AM766" s="539"/>
    </row>
    <row r="767" spans="1:39" s="534" customFormat="1" ht="12.75" customHeight="1">
      <c r="A767" s="803"/>
      <c r="B767" s="803"/>
      <c r="C767" s="803"/>
      <c r="D767" s="803"/>
      <c r="E767" s="803"/>
      <c r="F767" s="936"/>
      <c r="G767" s="589"/>
      <c r="H767" s="596"/>
      <c r="I767" s="551"/>
      <c r="J767" s="539"/>
      <c r="K767" s="539"/>
      <c r="L767" s="539"/>
      <c r="M767" s="539"/>
      <c r="N767" s="539"/>
      <c r="O767" s="539"/>
      <c r="P767" s="539"/>
      <c r="Q767" s="539"/>
      <c r="R767" s="539"/>
      <c r="S767" s="539"/>
      <c r="T767" s="539"/>
      <c r="U767" s="539"/>
      <c r="V767" s="539"/>
      <c r="W767" s="539"/>
      <c r="X767" s="539"/>
      <c r="Y767" s="539"/>
      <c r="Z767" s="539"/>
      <c r="AA767" s="539"/>
      <c r="AB767" s="539"/>
      <c r="AC767" s="539"/>
      <c r="AD767" s="539"/>
      <c r="AE767" s="539"/>
      <c r="AF767" s="539"/>
      <c r="AG767" s="539"/>
      <c r="AH767" s="539"/>
      <c r="AI767" s="539"/>
      <c r="AJ767" s="539"/>
      <c r="AK767" s="539"/>
      <c r="AL767" s="539"/>
      <c r="AM767" s="539"/>
    </row>
    <row r="768" spans="1:39" s="534" customFormat="1" ht="12.75" customHeight="1">
      <c r="A768" s="803"/>
      <c r="B768" s="803"/>
      <c r="C768" s="803"/>
      <c r="D768" s="803"/>
      <c r="E768" s="803"/>
      <c r="F768" s="936"/>
      <c r="G768" s="589"/>
      <c r="H768" s="596"/>
      <c r="I768" s="551"/>
      <c r="J768" s="539"/>
      <c r="K768" s="539"/>
      <c r="L768" s="539"/>
      <c r="M768" s="539"/>
      <c r="N768" s="539"/>
      <c r="O768" s="539"/>
      <c r="P768" s="539"/>
      <c r="Q768" s="539"/>
      <c r="R768" s="539"/>
      <c r="S768" s="539"/>
      <c r="T768" s="539"/>
      <c r="U768" s="539"/>
      <c r="V768" s="539"/>
      <c r="W768" s="539"/>
      <c r="X768" s="539"/>
      <c r="Y768" s="539"/>
      <c r="Z768" s="539"/>
      <c r="AA768" s="539"/>
      <c r="AB768" s="539"/>
      <c r="AC768" s="539"/>
      <c r="AD768" s="539"/>
      <c r="AE768" s="539"/>
      <c r="AF768" s="539"/>
      <c r="AG768" s="539"/>
      <c r="AH768" s="539"/>
      <c r="AI768" s="539"/>
      <c r="AJ768" s="539"/>
      <c r="AK768" s="539"/>
      <c r="AL768" s="539"/>
      <c r="AM768" s="544"/>
    </row>
    <row r="769" spans="1:39" s="534" customFormat="1" ht="12.75" customHeight="1">
      <c r="A769" s="803"/>
      <c r="B769" s="803"/>
      <c r="C769" s="803"/>
      <c r="D769" s="803"/>
      <c r="E769" s="803"/>
      <c r="F769" s="936"/>
      <c r="G769" s="589"/>
      <c r="H769" s="596"/>
      <c r="I769" s="551"/>
      <c r="J769" s="539"/>
      <c r="K769" s="539"/>
      <c r="L769" s="539"/>
      <c r="M769" s="539"/>
      <c r="N769" s="539"/>
      <c r="O769" s="539"/>
      <c r="P769" s="539"/>
      <c r="Q769" s="539"/>
      <c r="R769" s="539"/>
      <c r="S769" s="539"/>
      <c r="T769" s="539"/>
      <c r="U769" s="539"/>
      <c r="V769" s="539"/>
      <c r="W769" s="539"/>
      <c r="X769" s="539"/>
      <c r="Y769" s="539"/>
      <c r="Z769" s="539"/>
      <c r="AA769" s="539"/>
      <c r="AB769" s="539"/>
      <c r="AC769" s="539"/>
      <c r="AD769" s="539"/>
      <c r="AE769" s="539"/>
      <c r="AF769" s="539"/>
      <c r="AG769" s="539"/>
      <c r="AH769" s="539"/>
      <c r="AI769" s="539"/>
      <c r="AJ769" s="539"/>
      <c r="AK769" s="539"/>
      <c r="AL769" s="539"/>
      <c r="AM769" s="539"/>
    </row>
    <row r="770" spans="1:39" s="534" customFormat="1" ht="12.75" customHeight="1">
      <c r="A770" s="560"/>
      <c r="B770" s="803"/>
      <c r="C770" s="803"/>
      <c r="D770" s="803"/>
      <c r="E770" s="803"/>
      <c r="F770" s="936"/>
      <c r="G770" s="1151"/>
      <c r="H770" s="538"/>
      <c r="I770" s="551"/>
      <c r="J770" s="539"/>
      <c r="K770" s="539"/>
      <c r="L770" s="539"/>
      <c r="M770" s="539"/>
      <c r="N770" s="539"/>
      <c r="O770" s="539"/>
      <c r="P770" s="539"/>
      <c r="Q770" s="539"/>
      <c r="R770" s="539"/>
      <c r="S770" s="539"/>
      <c r="T770" s="539"/>
      <c r="U770" s="539"/>
      <c r="V770" s="539"/>
      <c r="W770" s="539"/>
      <c r="X770" s="539"/>
      <c r="Y770" s="539"/>
      <c r="Z770" s="539"/>
      <c r="AA770" s="539"/>
      <c r="AB770" s="539"/>
      <c r="AC770" s="539"/>
      <c r="AD770" s="539"/>
      <c r="AE770" s="539"/>
      <c r="AF770" s="539"/>
      <c r="AG770" s="539"/>
      <c r="AH770" s="539"/>
      <c r="AI770" s="539"/>
      <c r="AJ770" s="539"/>
      <c r="AK770" s="539"/>
      <c r="AL770" s="539"/>
      <c r="AM770" s="539"/>
    </row>
    <row r="771" spans="1:39" s="535" customFormat="1" ht="12.75" customHeight="1">
      <c r="A771" s="560"/>
      <c r="B771" s="803"/>
      <c r="C771" s="803"/>
      <c r="D771" s="803"/>
      <c r="E771" s="803"/>
      <c r="F771" s="936"/>
      <c r="G771" s="1151"/>
      <c r="H771" s="538"/>
      <c r="I771" s="551"/>
      <c r="J771" s="539"/>
      <c r="K771" s="539"/>
      <c r="L771" s="539"/>
      <c r="M771" s="539"/>
      <c r="N771" s="539"/>
      <c r="O771" s="539"/>
      <c r="P771" s="539"/>
      <c r="Q771" s="539"/>
      <c r="R771" s="539"/>
      <c r="S771" s="539"/>
      <c r="T771" s="539"/>
      <c r="U771" s="539"/>
      <c r="V771" s="539"/>
      <c r="W771" s="539"/>
      <c r="X771" s="539"/>
      <c r="Y771" s="539"/>
      <c r="Z771" s="539"/>
      <c r="AA771" s="539"/>
      <c r="AB771" s="539"/>
      <c r="AC771" s="539"/>
      <c r="AD771" s="539"/>
      <c r="AE771" s="539"/>
      <c r="AF771" s="539"/>
      <c r="AG771" s="539"/>
      <c r="AH771" s="539"/>
      <c r="AI771" s="539"/>
      <c r="AJ771" s="539"/>
      <c r="AK771" s="539"/>
      <c r="AL771" s="539"/>
      <c r="AM771" s="539"/>
    </row>
    <row r="772" spans="1:39" s="534" customFormat="1" ht="12.75" customHeight="1">
      <c r="A772" s="560"/>
      <c r="B772" s="803"/>
      <c r="C772" s="803"/>
      <c r="D772" s="803"/>
      <c r="E772" s="803"/>
      <c r="F772" s="936"/>
      <c r="G772" s="1151"/>
      <c r="H772" s="538"/>
      <c r="I772" s="551"/>
      <c r="J772" s="539"/>
      <c r="K772" s="539"/>
      <c r="L772" s="539"/>
      <c r="M772" s="539"/>
      <c r="N772" s="539"/>
      <c r="O772" s="539"/>
      <c r="P772" s="539"/>
      <c r="Q772" s="539"/>
      <c r="R772" s="539"/>
      <c r="S772" s="539"/>
      <c r="T772" s="539"/>
      <c r="U772" s="539"/>
      <c r="V772" s="539"/>
      <c r="W772" s="539"/>
      <c r="X772" s="539"/>
      <c r="Y772" s="539"/>
      <c r="Z772" s="539"/>
      <c r="AA772" s="539"/>
      <c r="AB772" s="539"/>
      <c r="AC772" s="539"/>
      <c r="AD772" s="539"/>
      <c r="AE772" s="539"/>
      <c r="AF772" s="539"/>
      <c r="AG772" s="539"/>
      <c r="AH772" s="539"/>
      <c r="AI772" s="539"/>
      <c r="AJ772" s="539"/>
      <c r="AK772" s="539"/>
      <c r="AL772" s="539"/>
      <c r="AM772" s="539"/>
    </row>
    <row r="773" spans="1:39" s="534" customFormat="1" ht="12.75" customHeight="1">
      <c r="A773" s="560"/>
      <c r="B773" s="803"/>
      <c r="C773" s="803"/>
      <c r="D773" s="803"/>
      <c r="E773" s="803"/>
      <c r="F773" s="936"/>
      <c r="G773" s="1151"/>
      <c r="H773" s="538"/>
      <c r="I773" s="551"/>
      <c r="J773" s="539"/>
      <c r="K773" s="539"/>
      <c r="L773" s="539"/>
      <c r="M773" s="539"/>
      <c r="N773" s="539"/>
      <c r="O773" s="539"/>
      <c r="P773" s="539"/>
      <c r="Q773" s="539"/>
      <c r="R773" s="539"/>
      <c r="S773" s="539"/>
      <c r="T773" s="539"/>
      <c r="U773" s="539"/>
      <c r="V773" s="539"/>
      <c r="W773" s="539"/>
      <c r="X773" s="539"/>
      <c r="Y773" s="539"/>
      <c r="Z773" s="539"/>
      <c r="AA773" s="539"/>
      <c r="AB773" s="539"/>
      <c r="AC773" s="539"/>
      <c r="AD773" s="539"/>
      <c r="AE773" s="539"/>
      <c r="AF773" s="539"/>
      <c r="AG773" s="539"/>
      <c r="AH773" s="539"/>
      <c r="AI773" s="539"/>
      <c r="AJ773" s="539"/>
      <c r="AK773" s="539"/>
      <c r="AL773" s="539"/>
      <c r="AM773" s="539"/>
    </row>
    <row r="774" spans="1:39" s="535" customFormat="1" ht="12.75" customHeight="1">
      <c r="A774" s="560"/>
      <c r="B774" s="803"/>
      <c r="C774" s="803"/>
      <c r="D774" s="803"/>
      <c r="E774" s="803"/>
      <c r="F774" s="936"/>
      <c r="G774" s="1151"/>
      <c r="H774" s="538"/>
      <c r="I774" s="551"/>
      <c r="J774" s="539"/>
      <c r="K774" s="539"/>
      <c r="L774" s="539"/>
      <c r="M774" s="539"/>
      <c r="N774" s="539"/>
      <c r="O774" s="539"/>
      <c r="P774" s="539"/>
      <c r="Q774" s="539"/>
      <c r="R774" s="539"/>
      <c r="S774" s="539"/>
      <c r="T774" s="539"/>
      <c r="U774" s="539"/>
      <c r="V774" s="539"/>
      <c r="W774" s="539"/>
      <c r="X774" s="539"/>
      <c r="Y774" s="539"/>
      <c r="Z774" s="539"/>
      <c r="AA774" s="539"/>
      <c r="AB774" s="539"/>
      <c r="AC774" s="539"/>
      <c r="AD774" s="539"/>
      <c r="AE774" s="539"/>
      <c r="AF774" s="539"/>
      <c r="AG774" s="539"/>
      <c r="AH774" s="539"/>
      <c r="AI774" s="539"/>
      <c r="AJ774" s="539"/>
      <c r="AK774" s="539"/>
      <c r="AL774" s="539"/>
      <c r="AM774" s="539"/>
    </row>
    <row r="775" spans="1:39" s="534" customFormat="1" ht="12.75" customHeight="1">
      <c r="A775" s="560"/>
      <c r="B775" s="803"/>
      <c r="C775" s="803"/>
      <c r="D775" s="803"/>
      <c r="E775" s="803"/>
      <c r="F775" s="936"/>
      <c r="G775" s="1151"/>
      <c r="H775" s="538"/>
      <c r="I775" s="537"/>
      <c r="J775" s="539"/>
      <c r="K775" s="539"/>
      <c r="L775" s="539"/>
      <c r="M775" s="539"/>
      <c r="N775" s="539"/>
      <c r="O775" s="539"/>
      <c r="P775" s="539"/>
      <c r="Q775" s="539"/>
      <c r="R775" s="539"/>
      <c r="S775" s="539"/>
      <c r="T775" s="539"/>
      <c r="U775" s="539"/>
      <c r="V775" s="539"/>
      <c r="W775" s="539"/>
      <c r="X775" s="539"/>
      <c r="Y775" s="539"/>
      <c r="Z775" s="539"/>
      <c r="AA775" s="539"/>
      <c r="AB775" s="539"/>
      <c r="AC775" s="539"/>
      <c r="AD775" s="539"/>
      <c r="AE775" s="539"/>
      <c r="AF775" s="539"/>
      <c r="AG775" s="539"/>
      <c r="AH775" s="539"/>
      <c r="AI775" s="539"/>
      <c r="AJ775" s="539"/>
      <c r="AK775" s="539"/>
      <c r="AL775" s="539"/>
      <c r="AM775" s="544"/>
    </row>
    <row r="776" spans="1:39" s="534" customFormat="1" ht="12.75" customHeight="1">
      <c r="A776" s="560"/>
      <c r="B776" s="803"/>
      <c r="C776" s="803"/>
      <c r="D776" s="803"/>
      <c r="E776" s="803"/>
      <c r="F776" s="936"/>
      <c r="G776" s="1151"/>
      <c r="H776" s="538"/>
      <c r="I776" s="537"/>
      <c r="J776" s="539"/>
      <c r="K776" s="539"/>
      <c r="L776" s="539"/>
      <c r="M776" s="539"/>
      <c r="N776" s="539"/>
      <c r="O776" s="539"/>
      <c r="P776" s="539"/>
      <c r="Q776" s="539"/>
      <c r="R776" s="539"/>
      <c r="S776" s="539"/>
      <c r="T776" s="539"/>
      <c r="U776" s="539"/>
      <c r="V776" s="539"/>
      <c r="W776" s="539"/>
      <c r="X776" s="539"/>
      <c r="Y776" s="539"/>
      <c r="Z776" s="539"/>
      <c r="AA776" s="539"/>
      <c r="AB776" s="539"/>
      <c r="AC776" s="539"/>
      <c r="AD776" s="539"/>
      <c r="AE776" s="539"/>
      <c r="AF776" s="539"/>
      <c r="AG776" s="539"/>
      <c r="AH776" s="539"/>
      <c r="AI776" s="539"/>
      <c r="AJ776" s="539"/>
      <c r="AK776" s="539"/>
      <c r="AL776" s="539"/>
      <c r="AM776" s="539"/>
    </row>
    <row r="777" spans="1:39" s="534" customFormat="1" ht="12.75" customHeight="1">
      <c r="A777" s="560"/>
      <c r="B777" s="803"/>
      <c r="C777" s="803"/>
      <c r="D777" s="803"/>
      <c r="E777" s="803"/>
      <c r="F777" s="936"/>
      <c r="G777" s="1151"/>
      <c r="H777" s="538"/>
      <c r="I777" s="537"/>
      <c r="J777" s="539"/>
      <c r="K777" s="539"/>
      <c r="L777" s="539"/>
      <c r="M777" s="539"/>
      <c r="N777" s="539"/>
      <c r="O777" s="539"/>
      <c r="P777" s="539"/>
      <c r="Q777" s="539"/>
      <c r="R777" s="539"/>
      <c r="S777" s="539"/>
      <c r="T777" s="539"/>
      <c r="U777" s="539"/>
      <c r="V777" s="539"/>
      <c r="W777" s="539"/>
      <c r="X777" s="539"/>
      <c r="Y777" s="539"/>
      <c r="Z777" s="539"/>
      <c r="AA777" s="539"/>
      <c r="AB777" s="539"/>
      <c r="AC777" s="539"/>
      <c r="AD777" s="539"/>
      <c r="AE777" s="539"/>
      <c r="AF777" s="539"/>
      <c r="AG777" s="539"/>
      <c r="AH777" s="539"/>
      <c r="AI777" s="539"/>
      <c r="AJ777" s="539"/>
      <c r="AK777" s="539"/>
      <c r="AL777" s="539"/>
      <c r="AM777" s="539"/>
    </row>
    <row r="778" spans="1:39" s="534" customFormat="1" ht="12.75" customHeight="1">
      <c r="A778" s="560"/>
      <c r="B778" s="803"/>
      <c r="C778" s="803"/>
      <c r="D778" s="803"/>
      <c r="E778" s="803"/>
      <c r="F778" s="936"/>
      <c r="G778" s="1151"/>
      <c r="H778" s="538"/>
      <c r="I778" s="537"/>
      <c r="J778" s="539"/>
      <c r="K778" s="539"/>
      <c r="L778" s="539"/>
      <c r="M778" s="539"/>
      <c r="N778" s="539"/>
      <c r="O778" s="539"/>
      <c r="P778" s="539"/>
      <c r="Q778" s="539"/>
      <c r="R778" s="539"/>
      <c r="S778" s="539"/>
      <c r="T778" s="539"/>
      <c r="U778" s="539"/>
      <c r="V778" s="539"/>
      <c r="W778" s="539"/>
      <c r="X778" s="539"/>
      <c r="Y778" s="539"/>
      <c r="Z778" s="539"/>
      <c r="AA778" s="539"/>
      <c r="AB778" s="539"/>
      <c r="AC778" s="539"/>
      <c r="AD778" s="539"/>
      <c r="AE778" s="539"/>
      <c r="AF778" s="539"/>
      <c r="AG778" s="539"/>
      <c r="AH778" s="539"/>
      <c r="AI778" s="539"/>
      <c r="AJ778" s="539"/>
      <c r="AK778" s="539"/>
      <c r="AL778" s="539"/>
      <c r="AM778" s="539"/>
    </row>
    <row r="779" spans="1:39" s="534" customFormat="1" ht="12.75" customHeight="1">
      <c r="A779" s="560"/>
      <c r="B779" s="803"/>
      <c r="C779" s="803"/>
      <c r="D779" s="803"/>
      <c r="E779" s="803"/>
      <c r="F779" s="936"/>
      <c r="G779" s="1151"/>
      <c r="H779" s="538"/>
      <c r="I779" s="537"/>
      <c r="J779" s="539"/>
      <c r="K779" s="539"/>
      <c r="L779" s="539"/>
      <c r="M779" s="539"/>
      <c r="N779" s="539"/>
      <c r="O779" s="539"/>
      <c r="P779" s="539"/>
      <c r="Q779" s="539"/>
      <c r="R779" s="539"/>
      <c r="S779" s="539"/>
      <c r="T779" s="539"/>
      <c r="U779" s="539"/>
      <c r="V779" s="539"/>
      <c r="W779" s="539"/>
      <c r="X779" s="539"/>
      <c r="Y779" s="539"/>
      <c r="Z779" s="539"/>
      <c r="AA779" s="539"/>
      <c r="AB779" s="539"/>
      <c r="AC779" s="539"/>
      <c r="AD779" s="539"/>
      <c r="AE779" s="539"/>
      <c r="AF779" s="539"/>
      <c r="AG779" s="539"/>
      <c r="AH779" s="539"/>
      <c r="AI779" s="539"/>
      <c r="AJ779" s="539"/>
      <c r="AK779" s="539"/>
      <c r="AL779" s="539"/>
      <c r="AM779" s="553"/>
    </row>
    <row r="780" spans="1:39" s="535" customFormat="1" ht="12.75" customHeight="1">
      <c r="A780" s="560"/>
      <c r="B780" s="803"/>
      <c r="C780" s="803"/>
      <c r="D780" s="803"/>
      <c r="E780" s="803"/>
      <c r="F780" s="936"/>
      <c r="G780" s="1151"/>
      <c r="H780" s="538"/>
      <c r="I780" s="537"/>
      <c r="J780" s="539"/>
      <c r="K780" s="539"/>
      <c r="L780" s="539"/>
      <c r="M780" s="539"/>
      <c r="N780" s="539"/>
      <c r="O780" s="539"/>
      <c r="P780" s="539"/>
      <c r="Q780" s="539"/>
      <c r="R780" s="539"/>
      <c r="S780" s="539"/>
      <c r="T780" s="539"/>
      <c r="U780" s="539"/>
      <c r="V780" s="539"/>
      <c r="W780" s="539"/>
      <c r="X780" s="539"/>
      <c r="Y780" s="539"/>
      <c r="Z780" s="539"/>
      <c r="AA780" s="539"/>
      <c r="AB780" s="539"/>
      <c r="AC780" s="539"/>
      <c r="AD780" s="539"/>
      <c r="AE780" s="539"/>
      <c r="AF780" s="539"/>
      <c r="AG780" s="539"/>
      <c r="AH780" s="539"/>
      <c r="AI780" s="539"/>
      <c r="AJ780" s="539"/>
      <c r="AK780" s="539"/>
      <c r="AL780" s="539"/>
      <c r="AM780" s="544"/>
    </row>
    <row r="781" spans="1:39" s="534" customFormat="1" ht="12.75" customHeight="1">
      <c r="A781" s="560"/>
      <c r="B781" s="803"/>
      <c r="C781" s="803"/>
      <c r="D781" s="803"/>
      <c r="E781" s="803"/>
      <c r="F781" s="936"/>
      <c r="G781" s="1151"/>
      <c r="H781" s="538"/>
      <c r="I781" s="537"/>
      <c r="J781" s="539"/>
      <c r="K781" s="539"/>
      <c r="L781" s="539"/>
      <c r="M781" s="539"/>
      <c r="N781" s="539"/>
      <c r="O781" s="539"/>
      <c r="P781" s="539"/>
      <c r="Q781" s="539"/>
      <c r="R781" s="539"/>
      <c r="S781" s="539"/>
      <c r="T781" s="539"/>
      <c r="U781" s="539"/>
      <c r="V781" s="539"/>
      <c r="W781" s="539"/>
      <c r="X781" s="539"/>
      <c r="Y781" s="539"/>
      <c r="Z781" s="539"/>
      <c r="AA781" s="539"/>
      <c r="AB781" s="539"/>
      <c r="AC781" s="539"/>
      <c r="AD781" s="539"/>
      <c r="AE781" s="539"/>
      <c r="AF781" s="539"/>
      <c r="AG781" s="539"/>
      <c r="AH781" s="539"/>
      <c r="AI781" s="539"/>
      <c r="AJ781" s="539"/>
      <c r="AK781" s="539"/>
      <c r="AL781" s="539"/>
      <c r="AM781" s="539"/>
    </row>
    <row r="782" spans="1:39" s="534" customFormat="1" ht="12.75" customHeight="1">
      <c r="A782" s="560"/>
      <c r="B782" s="803"/>
      <c r="C782" s="803"/>
      <c r="D782" s="803"/>
      <c r="E782" s="803"/>
      <c r="F782" s="936"/>
      <c r="G782" s="1151"/>
      <c r="H782" s="538"/>
      <c r="I782" s="537"/>
      <c r="K782" s="539"/>
      <c r="L782" s="539"/>
      <c r="M782" s="539"/>
      <c r="N782" s="539"/>
      <c r="O782" s="539"/>
      <c r="P782" s="539"/>
      <c r="Q782" s="539"/>
      <c r="R782" s="539"/>
      <c r="S782" s="539"/>
      <c r="T782" s="539"/>
      <c r="U782" s="539"/>
      <c r="V782" s="539"/>
      <c r="W782" s="539"/>
      <c r="X782" s="539"/>
      <c r="Y782" s="539"/>
      <c r="Z782" s="539"/>
      <c r="AA782" s="539"/>
      <c r="AB782" s="539"/>
      <c r="AC782" s="539"/>
      <c r="AD782" s="539"/>
      <c r="AE782" s="539"/>
      <c r="AF782" s="539"/>
      <c r="AG782" s="539"/>
      <c r="AH782" s="539"/>
      <c r="AI782" s="539"/>
      <c r="AJ782" s="539"/>
      <c r="AK782" s="539"/>
      <c r="AL782" s="539"/>
      <c r="AM782" s="539"/>
    </row>
    <row r="783" spans="1:39" s="534" customFormat="1" ht="12.75" customHeight="1">
      <c r="A783" s="560"/>
      <c r="B783" s="803"/>
      <c r="C783" s="803"/>
      <c r="D783" s="803"/>
      <c r="E783" s="803"/>
      <c r="F783" s="936"/>
      <c r="G783" s="1151"/>
      <c r="H783" s="538"/>
      <c r="I783" s="537"/>
      <c r="K783" s="539"/>
      <c r="L783" s="539"/>
      <c r="M783" s="539"/>
      <c r="N783" s="539"/>
      <c r="O783" s="539"/>
      <c r="P783" s="539"/>
      <c r="Q783" s="539"/>
      <c r="R783" s="539"/>
      <c r="S783" s="539"/>
      <c r="T783" s="539"/>
      <c r="U783" s="539"/>
      <c r="V783" s="539"/>
      <c r="W783" s="539"/>
      <c r="X783" s="539"/>
      <c r="Y783" s="539"/>
      <c r="Z783" s="539"/>
      <c r="AA783" s="539"/>
      <c r="AB783" s="539"/>
      <c r="AC783" s="539"/>
      <c r="AD783" s="539"/>
      <c r="AE783" s="539"/>
      <c r="AF783" s="539"/>
      <c r="AG783" s="539"/>
      <c r="AH783" s="539"/>
      <c r="AI783" s="539"/>
      <c r="AJ783" s="539"/>
      <c r="AK783" s="539"/>
      <c r="AL783" s="539"/>
      <c r="AM783" s="539"/>
    </row>
    <row r="784" spans="1:39" s="534" customFormat="1" ht="12.75" customHeight="1">
      <c r="A784" s="560"/>
      <c r="B784" s="803"/>
      <c r="C784" s="803"/>
      <c r="D784" s="803"/>
      <c r="E784" s="803"/>
      <c r="F784" s="936"/>
      <c r="G784" s="1151"/>
      <c r="H784" s="538"/>
      <c r="I784" s="537"/>
      <c r="K784" s="539"/>
      <c r="L784" s="539"/>
      <c r="M784" s="539"/>
      <c r="N784" s="539"/>
      <c r="O784" s="539"/>
      <c r="P784" s="539"/>
      <c r="Q784" s="539"/>
      <c r="R784" s="539"/>
      <c r="S784" s="539"/>
      <c r="T784" s="539"/>
      <c r="U784" s="539"/>
      <c r="V784" s="539"/>
      <c r="W784" s="539"/>
      <c r="X784" s="539"/>
      <c r="Y784" s="539"/>
      <c r="Z784" s="539"/>
      <c r="AA784" s="539"/>
      <c r="AB784" s="539"/>
      <c r="AC784" s="539"/>
      <c r="AD784" s="539"/>
      <c r="AE784" s="539"/>
      <c r="AF784" s="539"/>
      <c r="AG784" s="539"/>
      <c r="AH784" s="539"/>
      <c r="AI784" s="539"/>
      <c r="AJ784" s="539"/>
      <c r="AK784" s="539"/>
      <c r="AL784" s="539"/>
      <c r="AM784" s="539"/>
    </row>
    <row r="785" spans="1:39" s="534" customFormat="1" ht="12.75" customHeight="1">
      <c r="A785" s="560"/>
      <c r="B785" s="803"/>
      <c r="C785" s="803"/>
      <c r="D785" s="803"/>
      <c r="E785" s="803"/>
      <c r="F785" s="936"/>
      <c r="G785" s="1151"/>
      <c r="H785" s="538"/>
      <c r="I785" s="537"/>
      <c r="K785" s="539"/>
      <c r="L785" s="539"/>
      <c r="M785" s="539"/>
      <c r="N785" s="539"/>
      <c r="O785" s="539"/>
      <c r="P785" s="539"/>
      <c r="Q785" s="539"/>
      <c r="R785" s="539"/>
      <c r="S785" s="539"/>
      <c r="T785" s="539"/>
      <c r="U785" s="539"/>
      <c r="V785" s="539"/>
      <c r="W785" s="539"/>
      <c r="X785" s="539"/>
      <c r="Y785" s="539"/>
      <c r="Z785" s="539"/>
      <c r="AA785" s="539"/>
      <c r="AB785" s="539"/>
      <c r="AC785" s="539"/>
      <c r="AD785" s="539"/>
      <c r="AE785" s="539"/>
      <c r="AF785" s="539"/>
      <c r="AG785" s="539"/>
      <c r="AH785" s="539"/>
      <c r="AI785" s="539"/>
      <c r="AJ785" s="539"/>
      <c r="AK785" s="539"/>
      <c r="AL785" s="539"/>
      <c r="AM785" s="539"/>
    </row>
    <row r="786" spans="1:39" s="542" customFormat="1" ht="12.75" customHeight="1">
      <c r="A786" s="560"/>
      <c r="B786" s="803"/>
      <c r="C786" s="803"/>
      <c r="D786" s="803"/>
      <c r="E786" s="803"/>
      <c r="F786" s="936"/>
      <c r="G786" s="1151"/>
      <c r="H786" s="538"/>
      <c r="I786" s="537"/>
      <c r="J786" s="534"/>
      <c r="K786" s="539"/>
      <c r="L786" s="539"/>
      <c r="M786" s="539"/>
      <c r="N786" s="539"/>
      <c r="O786" s="539"/>
      <c r="P786" s="539"/>
      <c r="Q786" s="539"/>
      <c r="R786" s="539"/>
      <c r="S786" s="539"/>
      <c r="T786" s="539"/>
      <c r="U786" s="539"/>
      <c r="V786" s="539"/>
      <c r="W786" s="539"/>
      <c r="X786" s="539"/>
      <c r="Y786" s="539"/>
      <c r="Z786" s="539"/>
      <c r="AA786" s="539"/>
      <c r="AB786" s="539"/>
      <c r="AC786" s="539"/>
      <c r="AD786" s="539"/>
      <c r="AE786" s="539"/>
      <c r="AF786" s="539"/>
      <c r="AG786" s="539"/>
      <c r="AH786" s="539"/>
      <c r="AI786" s="539"/>
      <c r="AJ786" s="539"/>
      <c r="AK786" s="539"/>
      <c r="AL786" s="539"/>
      <c r="AM786" s="539"/>
    </row>
    <row r="787" spans="1:39" s="534" customFormat="1" ht="12.75" customHeight="1">
      <c r="A787" s="560"/>
      <c r="B787" s="803"/>
      <c r="C787" s="803"/>
      <c r="D787" s="803"/>
      <c r="E787" s="803"/>
      <c r="F787" s="936"/>
      <c r="G787" s="1151"/>
      <c r="H787" s="538"/>
      <c r="I787" s="537"/>
      <c r="K787" s="539"/>
      <c r="L787" s="539"/>
      <c r="M787" s="539"/>
      <c r="N787" s="539"/>
      <c r="O787" s="539"/>
      <c r="P787" s="539"/>
      <c r="Q787" s="539"/>
      <c r="R787" s="539"/>
      <c r="S787" s="539"/>
      <c r="T787" s="539"/>
      <c r="U787" s="539"/>
      <c r="V787" s="539"/>
      <c r="W787" s="539"/>
      <c r="X787" s="539"/>
      <c r="Y787" s="539"/>
      <c r="Z787" s="539"/>
      <c r="AA787" s="539"/>
      <c r="AB787" s="539"/>
      <c r="AC787" s="539"/>
      <c r="AD787" s="539"/>
      <c r="AE787" s="539"/>
      <c r="AF787" s="539"/>
      <c r="AG787" s="539"/>
      <c r="AH787" s="539"/>
      <c r="AI787" s="539"/>
      <c r="AJ787" s="539"/>
      <c r="AK787" s="539"/>
      <c r="AL787" s="539"/>
      <c r="AM787" s="539"/>
    </row>
    <row r="788" spans="1:39" s="542" customFormat="1" ht="12.75" customHeight="1">
      <c r="A788" s="605"/>
      <c r="B788" s="675"/>
      <c r="C788" s="675"/>
      <c r="D788" s="675"/>
      <c r="E788" s="675"/>
      <c r="F788" s="936"/>
      <c r="G788" s="549"/>
      <c r="H788" s="546"/>
      <c r="I788" s="537"/>
      <c r="J788" s="534"/>
      <c r="K788" s="539"/>
      <c r="L788" s="539"/>
      <c r="M788" s="539"/>
      <c r="N788" s="539"/>
      <c r="O788" s="539"/>
      <c r="P788" s="534"/>
      <c r="Q788" s="539"/>
      <c r="R788" s="539"/>
      <c r="S788" s="539"/>
      <c r="T788" s="539"/>
      <c r="U788" s="539"/>
      <c r="V788" s="539"/>
      <c r="W788" s="539"/>
      <c r="X788" s="539"/>
      <c r="Y788" s="539"/>
      <c r="Z788" s="539"/>
      <c r="AA788" s="539"/>
      <c r="AB788" s="539"/>
      <c r="AC788" s="539"/>
      <c r="AD788" s="539"/>
      <c r="AE788" s="539"/>
      <c r="AF788" s="539"/>
      <c r="AG788" s="539"/>
      <c r="AH788" s="539"/>
      <c r="AI788" s="539"/>
      <c r="AJ788" s="539"/>
      <c r="AK788" s="539"/>
      <c r="AL788" s="539"/>
      <c r="AM788" s="539"/>
    </row>
    <row r="789" spans="1:32" s="534" customFormat="1" ht="12.75" customHeight="1">
      <c r="A789" s="605"/>
      <c r="B789" s="675"/>
      <c r="C789" s="675"/>
      <c r="D789" s="675"/>
      <c r="E789" s="675"/>
      <c r="F789" s="936"/>
      <c r="G789" s="549"/>
      <c r="H789" s="546"/>
      <c r="I789" s="537"/>
      <c r="K789" s="539"/>
      <c r="L789" s="539"/>
      <c r="M789" s="539"/>
      <c r="N789" s="539"/>
      <c r="U789" s="539"/>
      <c r="V789" s="539"/>
      <c r="W789" s="539"/>
      <c r="X789" s="539"/>
      <c r="Y789" s="539"/>
      <c r="Z789" s="539"/>
      <c r="AA789" s="539"/>
      <c r="AB789" s="539"/>
      <c r="AC789" s="539"/>
      <c r="AD789" s="539"/>
      <c r="AE789" s="539"/>
      <c r="AF789" s="539"/>
    </row>
    <row r="790" spans="1:31" s="534" customFormat="1" ht="12.75" customHeight="1">
      <c r="A790" s="605"/>
      <c r="B790" s="675"/>
      <c r="C790" s="675"/>
      <c r="D790" s="675"/>
      <c r="E790" s="675"/>
      <c r="F790" s="936"/>
      <c r="G790" s="549"/>
      <c r="H790" s="546"/>
      <c r="I790" s="537"/>
      <c r="K790" s="539"/>
      <c r="L790" s="539"/>
      <c r="M790" s="539"/>
      <c r="U790" s="539"/>
      <c r="V790" s="539"/>
      <c r="W790" s="539"/>
      <c r="X790" s="539"/>
      <c r="Y790" s="539"/>
      <c r="Z790" s="539"/>
      <c r="AA790" s="539"/>
      <c r="AB790" s="539"/>
      <c r="AC790" s="539"/>
      <c r="AD790" s="539"/>
      <c r="AE790" s="539"/>
    </row>
    <row r="791" spans="1:25" s="534" customFormat="1" ht="12.75" customHeight="1">
      <c r="A791" s="605"/>
      <c r="B791" s="675"/>
      <c r="C791" s="675"/>
      <c r="D791" s="675"/>
      <c r="E791" s="675"/>
      <c r="F791" s="936"/>
      <c r="G791" s="549"/>
      <c r="H791" s="546"/>
      <c r="I791" s="537"/>
      <c r="K791" s="539"/>
      <c r="L791" s="539"/>
      <c r="M791" s="539"/>
      <c r="Y791" s="539"/>
    </row>
    <row r="792" spans="1:13" s="534" customFormat="1" ht="12.75" customHeight="1">
      <c r="A792" s="605"/>
      <c r="B792" s="675"/>
      <c r="C792" s="675"/>
      <c r="D792" s="675"/>
      <c r="E792" s="675"/>
      <c r="F792" s="936"/>
      <c r="G792" s="549"/>
      <c r="H792" s="546"/>
      <c r="I792" s="537"/>
      <c r="L792" s="539"/>
      <c r="M792" s="539"/>
    </row>
    <row r="793" spans="1:9" s="534" customFormat="1" ht="12.75" customHeight="1">
      <c r="A793" s="605"/>
      <c r="B793" s="675"/>
      <c r="C793" s="675"/>
      <c r="D793" s="675"/>
      <c r="E793" s="675"/>
      <c r="F793" s="936"/>
      <c r="G793" s="549"/>
      <c r="H793" s="546"/>
      <c r="I793" s="551"/>
    </row>
    <row r="794" spans="1:9" s="534" customFormat="1" ht="12.75" customHeight="1">
      <c r="A794" s="605"/>
      <c r="B794" s="675"/>
      <c r="C794" s="675"/>
      <c r="D794" s="675"/>
      <c r="E794" s="675"/>
      <c r="F794" s="936"/>
      <c r="G794" s="549"/>
      <c r="H794" s="546"/>
      <c r="I794" s="551"/>
    </row>
    <row r="795" spans="1:9" s="534" customFormat="1" ht="12.75" customHeight="1">
      <c r="A795" s="605"/>
      <c r="B795" s="675"/>
      <c r="C795" s="675"/>
      <c r="D795" s="675"/>
      <c r="E795" s="675"/>
      <c r="F795" s="936"/>
      <c r="G795" s="549"/>
      <c r="H795" s="546"/>
      <c r="I795" s="551"/>
    </row>
    <row r="796" spans="1:9" s="534" customFormat="1" ht="12.75" customHeight="1">
      <c r="A796" s="605"/>
      <c r="B796" s="675"/>
      <c r="C796" s="675"/>
      <c r="D796" s="675"/>
      <c r="E796" s="675"/>
      <c r="F796" s="936"/>
      <c r="G796" s="549"/>
      <c r="H796" s="546"/>
      <c r="I796" s="551"/>
    </row>
    <row r="797" spans="1:9" s="534" customFormat="1" ht="12.75" customHeight="1">
      <c r="A797" s="605"/>
      <c r="B797" s="675"/>
      <c r="C797" s="675"/>
      <c r="D797" s="675"/>
      <c r="E797" s="675"/>
      <c r="F797" s="936"/>
      <c r="G797" s="549"/>
      <c r="H797" s="546"/>
      <c r="I797" s="551"/>
    </row>
    <row r="798" spans="1:39" s="542" customFormat="1" ht="12.75" customHeight="1">
      <c r="A798" s="605"/>
      <c r="B798" s="675"/>
      <c r="C798" s="675"/>
      <c r="D798" s="675"/>
      <c r="E798" s="675"/>
      <c r="F798" s="936"/>
      <c r="G798" s="549"/>
      <c r="H798" s="546"/>
      <c r="I798" s="551"/>
      <c r="J798" s="534"/>
      <c r="K798" s="534"/>
      <c r="L798" s="534"/>
      <c r="M798" s="534"/>
      <c r="N798" s="534"/>
      <c r="O798" s="534"/>
      <c r="P798" s="534"/>
      <c r="Q798" s="534"/>
      <c r="R798" s="534"/>
      <c r="S798" s="534"/>
      <c r="T798" s="534"/>
      <c r="U798" s="534"/>
      <c r="V798" s="534"/>
      <c r="W798" s="534"/>
      <c r="X798" s="534"/>
      <c r="Y798" s="534"/>
      <c r="Z798" s="534"/>
      <c r="AA798" s="534"/>
      <c r="AB798" s="534"/>
      <c r="AC798" s="534"/>
      <c r="AD798" s="534"/>
      <c r="AE798" s="534"/>
      <c r="AF798" s="534"/>
      <c r="AG798" s="534"/>
      <c r="AH798" s="534"/>
      <c r="AI798" s="534"/>
      <c r="AJ798" s="534"/>
      <c r="AK798" s="534"/>
      <c r="AL798" s="534"/>
      <c r="AM798" s="534"/>
    </row>
    <row r="799" spans="1:39" s="542" customFormat="1" ht="12.75" customHeight="1">
      <c r="A799" s="925"/>
      <c r="B799" s="924"/>
      <c r="C799" s="924"/>
      <c r="D799" s="924"/>
      <c r="E799" s="924"/>
      <c r="F799" s="936"/>
      <c r="G799" s="1152"/>
      <c r="H799" s="552"/>
      <c r="I799" s="551"/>
      <c r="J799" s="534"/>
      <c r="K799" s="534"/>
      <c r="L799" s="534"/>
      <c r="M799" s="534"/>
      <c r="N799" s="534"/>
      <c r="O799" s="534"/>
      <c r="P799" s="534"/>
      <c r="Q799" s="534"/>
      <c r="R799" s="534"/>
      <c r="S799" s="534"/>
      <c r="T799" s="534"/>
      <c r="U799" s="534"/>
      <c r="V799" s="534"/>
      <c r="W799" s="534"/>
      <c r="X799" s="534"/>
      <c r="Y799" s="534"/>
      <c r="Z799" s="534"/>
      <c r="AA799" s="534"/>
      <c r="AB799" s="534"/>
      <c r="AC799" s="534"/>
      <c r="AD799" s="534"/>
      <c r="AE799" s="534"/>
      <c r="AF799" s="534"/>
      <c r="AG799" s="534"/>
      <c r="AH799" s="534"/>
      <c r="AI799" s="534"/>
      <c r="AJ799" s="534"/>
      <c r="AK799" s="534"/>
      <c r="AL799" s="534"/>
      <c r="AM799" s="534"/>
    </row>
    <row r="800" spans="1:10" s="534" customFormat="1" ht="12.75" customHeight="1">
      <c r="A800" s="925"/>
      <c r="B800" s="924"/>
      <c r="C800" s="924"/>
      <c r="D800" s="924"/>
      <c r="E800" s="924"/>
      <c r="F800" s="936"/>
      <c r="G800" s="1152"/>
      <c r="H800" s="552"/>
      <c r="I800" s="551"/>
      <c r="J800" s="539"/>
    </row>
    <row r="801" spans="1:10" s="534" customFormat="1" ht="12.75" customHeight="1">
      <c r="A801" s="925"/>
      <c r="B801" s="924"/>
      <c r="C801" s="924"/>
      <c r="D801" s="924"/>
      <c r="E801" s="924"/>
      <c r="F801" s="936"/>
      <c r="G801" s="1152"/>
      <c r="H801" s="552"/>
      <c r="I801" s="551"/>
      <c r="J801" s="539"/>
    </row>
    <row r="802" spans="1:10" s="534" customFormat="1" ht="12.75" customHeight="1">
      <c r="A802" s="925"/>
      <c r="B802" s="924"/>
      <c r="C802" s="924"/>
      <c r="D802" s="924"/>
      <c r="E802" s="924"/>
      <c r="F802" s="936"/>
      <c r="G802" s="1152"/>
      <c r="H802" s="552"/>
      <c r="I802" s="551"/>
      <c r="J802" s="539"/>
    </row>
    <row r="803" spans="1:10" s="534" customFormat="1" ht="12.75" customHeight="1">
      <c r="A803" s="925"/>
      <c r="B803" s="924"/>
      <c r="C803" s="924"/>
      <c r="D803" s="924"/>
      <c r="E803" s="924"/>
      <c r="F803" s="936"/>
      <c r="G803" s="1152"/>
      <c r="H803" s="552"/>
      <c r="I803" s="551"/>
      <c r="J803" s="539"/>
    </row>
    <row r="804" spans="1:10" s="534" customFormat="1" ht="12.75" customHeight="1">
      <c r="A804" s="925"/>
      <c r="B804" s="924"/>
      <c r="C804" s="924"/>
      <c r="D804" s="924"/>
      <c r="E804" s="924"/>
      <c r="F804" s="936"/>
      <c r="G804" s="1152"/>
      <c r="H804" s="552"/>
      <c r="I804" s="551"/>
      <c r="J804" s="539"/>
    </row>
    <row r="805" spans="1:10" s="534" customFormat="1" ht="12.75" customHeight="1">
      <c r="A805" s="925"/>
      <c r="B805" s="924"/>
      <c r="C805" s="924"/>
      <c r="D805" s="924"/>
      <c r="E805" s="924"/>
      <c r="F805" s="936"/>
      <c r="G805" s="1152"/>
      <c r="H805" s="552"/>
      <c r="I805" s="551"/>
      <c r="J805" s="539"/>
    </row>
    <row r="806" spans="1:10" s="534" customFormat="1" ht="12.75" customHeight="1">
      <c r="A806" s="925"/>
      <c r="B806" s="924"/>
      <c r="C806" s="924"/>
      <c r="D806" s="924"/>
      <c r="E806" s="924"/>
      <c r="F806" s="936"/>
      <c r="G806" s="1152"/>
      <c r="H806" s="552"/>
      <c r="I806" s="551"/>
      <c r="J806" s="539"/>
    </row>
    <row r="807" spans="1:10" s="534" customFormat="1" ht="12.75" customHeight="1">
      <c r="A807" s="925"/>
      <c r="B807" s="924"/>
      <c r="C807" s="924"/>
      <c r="D807" s="924"/>
      <c r="E807" s="924"/>
      <c r="F807" s="936"/>
      <c r="G807" s="1152"/>
      <c r="H807" s="552"/>
      <c r="I807" s="551"/>
      <c r="J807" s="539"/>
    </row>
    <row r="808" spans="1:10" s="534" customFormat="1" ht="12.75" customHeight="1">
      <c r="A808" s="925"/>
      <c r="B808" s="924"/>
      <c r="C808" s="924"/>
      <c r="D808" s="924"/>
      <c r="E808" s="924"/>
      <c r="F808" s="936"/>
      <c r="G808" s="1152"/>
      <c r="H808" s="552"/>
      <c r="I808" s="551"/>
      <c r="J808" s="539"/>
    </row>
    <row r="809" spans="1:10" s="534" customFormat="1" ht="12.75" customHeight="1">
      <c r="A809" s="925"/>
      <c r="B809" s="924"/>
      <c r="C809" s="924"/>
      <c r="D809" s="924"/>
      <c r="E809" s="924"/>
      <c r="F809" s="936"/>
      <c r="G809" s="1152"/>
      <c r="H809" s="552"/>
      <c r="I809" s="551"/>
      <c r="J809" s="539"/>
    </row>
    <row r="810" spans="1:10" s="534" customFormat="1" ht="12.75" customHeight="1">
      <c r="A810" s="925"/>
      <c r="B810" s="924"/>
      <c r="C810" s="924"/>
      <c r="D810" s="924"/>
      <c r="E810" s="924"/>
      <c r="F810" s="936"/>
      <c r="G810" s="1152"/>
      <c r="H810" s="552"/>
      <c r="I810" s="551"/>
      <c r="J810" s="539"/>
    </row>
    <row r="811" spans="1:10" s="534" customFormat="1" ht="12.75" customHeight="1">
      <c r="A811" s="675"/>
      <c r="B811" s="675"/>
      <c r="C811" s="675"/>
      <c r="D811" s="675"/>
      <c r="E811" s="675"/>
      <c r="F811" s="936"/>
      <c r="G811" s="547"/>
      <c r="H811" s="548"/>
      <c r="I811" s="551"/>
      <c r="J811" s="539"/>
    </row>
    <row r="812" spans="1:10" s="534" customFormat="1" ht="12.75" customHeight="1">
      <c r="A812" s="675"/>
      <c r="B812" s="675"/>
      <c r="C812" s="675"/>
      <c r="D812" s="675"/>
      <c r="E812" s="675"/>
      <c r="F812" s="936"/>
      <c r="G812" s="547"/>
      <c r="H812" s="548"/>
      <c r="I812" s="551"/>
      <c r="J812" s="539"/>
    </row>
    <row r="813" spans="1:10" s="534" customFormat="1" ht="12.75" customHeight="1">
      <c r="A813" s="675"/>
      <c r="B813" s="675"/>
      <c r="C813" s="675"/>
      <c r="D813" s="675"/>
      <c r="E813" s="675"/>
      <c r="F813" s="936"/>
      <c r="G813" s="547"/>
      <c r="H813" s="548"/>
      <c r="I813" s="551"/>
      <c r="J813" s="539"/>
    </row>
    <row r="814" spans="1:10" s="534" customFormat="1" ht="12.75" customHeight="1">
      <c r="A814" s="675"/>
      <c r="B814" s="675"/>
      <c r="C814" s="675"/>
      <c r="D814" s="675"/>
      <c r="E814" s="675"/>
      <c r="F814" s="936"/>
      <c r="G814" s="547"/>
      <c r="H814" s="548"/>
      <c r="I814" s="551"/>
      <c r="J814" s="539"/>
    </row>
    <row r="815" spans="1:10" s="534" customFormat="1" ht="12.75" customHeight="1">
      <c r="A815" s="675"/>
      <c r="B815" s="675"/>
      <c r="C815" s="675"/>
      <c r="D815" s="675"/>
      <c r="E815" s="675"/>
      <c r="F815" s="936"/>
      <c r="G815" s="547"/>
      <c r="H815" s="548"/>
      <c r="I815" s="551"/>
      <c r="J815" s="539"/>
    </row>
    <row r="816" spans="1:10" s="534" customFormat="1" ht="12.75" customHeight="1">
      <c r="A816" s="675"/>
      <c r="B816" s="675"/>
      <c r="C816" s="675"/>
      <c r="D816" s="675"/>
      <c r="E816" s="675"/>
      <c r="F816" s="936"/>
      <c r="G816" s="547"/>
      <c r="H816" s="548"/>
      <c r="I816" s="551"/>
      <c r="J816" s="539"/>
    </row>
    <row r="817" spans="1:10" s="534" customFormat="1" ht="12.75" customHeight="1">
      <c r="A817" s="675"/>
      <c r="B817" s="675"/>
      <c r="C817" s="675"/>
      <c r="D817" s="675"/>
      <c r="E817" s="675"/>
      <c r="F817" s="936"/>
      <c r="G817" s="547"/>
      <c r="H817" s="548"/>
      <c r="I817" s="551"/>
      <c r="J817" s="539"/>
    </row>
    <row r="818" spans="1:10" s="534" customFormat="1" ht="12.75" customHeight="1">
      <c r="A818" s="675"/>
      <c r="B818" s="675"/>
      <c r="C818" s="675"/>
      <c r="D818" s="675"/>
      <c r="E818" s="675"/>
      <c r="F818" s="936"/>
      <c r="G818" s="547"/>
      <c r="H818" s="548"/>
      <c r="I818" s="551"/>
      <c r="J818" s="539"/>
    </row>
    <row r="819" spans="1:10" s="534" customFormat="1" ht="12.75" customHeight="1">
      <c r="A819" s="675"/>
      <c r="B819" s="675"/>
      <c r="C819" s="675"/>
      <c r="D819" s="675"/>
      <c r="E819" s="675"/>
      <c r="F819" s="936"/>
      <c r="G819" s="547"/>
      <c r="H819" s="548"/>
      <c r="I819" s="551"/>
      <c r="J819" s="539"/>
    </row>
    <row r="820" spans="1:10" s="534" customFormat="1" ht="12.75" customHeight="1">
      <c r="A820" s="675"/>
      <c r="B820" s="675"/>
      <c r="C820" s="675"/>
      <c r="D820" s="675"/>
      <c r="E820" s="675"/>
      <c r="F820" s="936"/>
      <c r="G820" s="547"/>
      <c r="H820" s="548"/>
      <c r="I820" s="551"/>
      <c r="J820" s="539"/>
    </row>
    <row r="821" spans="1:10" s="534" customFormat="1" ht="12.75" customHeight="1">
      <c r="A821" s="675"/>
      <c r="B821" s="675"/>
      <c r="C821" s="675"/>
      <c r="D821" s="675"/>
      <c r="E821" s="675"/>
      <c r="F821" s="936"/>
      <c r="G821" s="547"/>
      <c r="H821" s="548"/>
      <c r="I821" s="551"/>
      <c r="J821" s="539"/>
    </row>
    <row r="822" spans="1:10" s="534" customFormat="1" ht="12.75" customHeight="1">
      <c r="A822" s="675"/>
      <c r="B822" s="675"/>
      <c r="C822" s="675"/>
      <c r="D822" s="675"/>
      <c r="E822" s="675"/>
      <c r="F822" s="936"/>
      <c r="G822" s="547"/>
      <c r="H822" s="548"/>
      <c r="I822" s="551"/>
      <c r="J822" s="539"/>
    </row>
    <row r="823" spans="1:10" s="534" customFormat="1" ht="12.75" customHeight="1">
      <c r="A823" s="675"/>
      <c r="B823" s="675"/>
      <c r="C823" s="675"/>
      <c r="D823" s="675"/>
      <c r="E823" s="675"/>
      <c r="F823" s="936"/>
      <c r="G823" s="547"/>
      <c r="H823" s="548"/>
      <c r="I823" s="551"/>
      <c r="J823" s="539"/>
    </row>
    <row r="824" spans="1:10" s="534" customFormat="1" ht="12.75" customHeight="1">
      <c r="A824" s="675"/>
      <c r="B824" s="675"/>
      <c r="C824" s="675"/>
      <c r="D824" s="675"/>
      <c r="E824" s="675"/>
      <c r="F824" s="936"/>
      <c r="G824" s="547"/>
      <c r="H824" s="548"/>
      <c r="I824" s="551"/>
      <c r="J824" s="539"/>
    </row>
    <row r="825" spans="1:10" s="534" customFormat="1" ht="12.75" customHeight="1">
      <c r="A825" s="675"/>
      <c r="B825" s="675"/>
      <c r="C825" s="675"/>
      <c r="D825" s="675"/>
      <c r="E825" s="675"/>
      <c r="F825" s="936"/>
      <c r="G825" s="547"/>
      <c r="H825" s="548"/>
      <c r="I825" s="551"/>
      <c r="J825" s="539"/>
    </row>
    <row r="826" spans="1:10" s="534" customFormat="1" ht="12.75" customHeight="1">
      <c r="A826" s="605"/>
      <c r="B826" s="675"/>
      <c r="C826" s="675"/>
      <c r="D826" s="675"/>
      <c r="E826" s="675"/>
      <c r="F826" s="936"/>
      <c r="G826" s="1149"/>
      <c r="H826" s="541"/>
      <c r="I826" s="551"/>
      <c r="J826" s="539"/>
    </row>
    <row r="827" spans="1:10" s="534" customFormat="1" ht="12.75" customHeight="1">
      <c r="A827" s="605"/>
      <c r="B827" s="675"/>
      <c r="C827" s="675"/>
      <c r="D827" s="675"/>
      <c r="E827" s="675"/>
      <c r="F827" s="936"/>
      <c r="G827" s="1149"/>
      <c r="H827" s="541"/>
      <c r="I827" s="551"/>
      <c r="J827" s="539"/>
    </row>
    <row r="828" spans="1:10" s="534" customFormat="1" ht="12.75" customHeight="1">
      <c r="A828" s="605"/>
      <c r="B828" s="675"/>
      <c r="C828" s="675"/>
      <c r="D828" s="675"/>
      <c r="E828" s="675"/>
      <c r="F828" s="936"/>
      <c r="G828" s="1149"/>
      <c r="H828" s="541"/>
      <c r="I828" s="551"/>
      <c r="J828" s="539"/>
    </row>
    <row r="829" spans="1:10" s="534" customFormat="1" ht="12.75" customHeight="1">
      <c r="A829" s="605"/>
      <c r="B829" s="675"/>
      <c r="C829" s="675"/>
      <c r="D829" s="675"/>
      <c r="E829" s="675"/>
      <c r="F829" s="936"/>
      <c r="G829" s="1149"/>
      <c r="H829" s="541"/>
      <c r="I829" s="551"/>
      <c r="J829" s="539"/>
    </row>
    <row r="830" spans="1:39" s="542" customFormat="1" ht="12.75" customHeight="1">
      <c r="A830" s="605"/>
      <c r="B830" s="675"/>
      <c r="C830" s="675"/>
      <c r="D830" s="675"/>
      <c r="E830" s="675"/>
      <c r="F830" s="936"/>
      <c r="G830" s="1149"/>
      <c r="H830" s="541"/>
      <c r="I830" s="551"/>
      <c r="J830" s="539"/>
      <c r="K830" s="534"/>
      <c r="L830" s="534"/>
      <c r="M830" s="534"/>
      <c r="N830" s="534"/>
      <c r="O830" s="534"/>
      <c r="P830" s="534"/>
      <c r="Q830" s="534"/>
      <c r="R830" s="534"/>
      <c r="S830" s="534"/>
      <c r="T830" s="534"/>
      <c r="U830" s="534"/>
      <c r="V830" s="534"/>
      <c r="W830" s="534"/>
      <c r="X830" s="534"/>
      <c r="Y830" s="534"/>
      <c r="Z830" s="534"/>
      <c r="AA830" s="534"/>
      <c r="AB830" s="534"/>
      <c r="AC830" s="534"/>
      <c r="AD830" s="534"/>
      <c r="AE830" s="534"/>
      <c r="AF830" s="534"/>
      <c r="AG830" s="534"/>
      <c r="AH830" s="534"/>
      <c r="AI830" s="534"/>
      <c r="AJ830" s="534"/>
      <c r="AK830" s="534"/>
      <c r="AL830" s="534"/>
      <c r="AM830" s="534"/>
    </row>
    <row r="831" spans="1:10" s="534" customFormat="1" ht="12.75" customHeight="1">
      <c r="A831" s="605"/>
      <c r="B831" s="675"/>
      <c r="C831" s="675"/>
      <c r="D831" s="675"/>
      <c r="E831" s="675"/>
      <c r="F831" s="936"/>
      <c r="G831" s="1149"/>
      <c r="H831" s="541"/>
      <c r="I831" s="551"/>
      <c r="J831" s="539"/>
    </row>
    <row r="832" spans="1:10" s="534" customFormat="1" ht="12.75" customHeight="1">
      <c r="A832" s="605"/>
      <c r="B832" s="675"/>
      <c r="C832" s="675"/>
      <c r="D832" s="675"/>
      <c r="E832" s="675"/>
      <c r="F832" s="936"/>
      <c r="G832" s="1149"/>
      <c r="H832" s="541"/>
      <c r="I832" s="551"/>
      <c r="J832" s="539"/>
    </row>
    <row r="833" spans="1:10" s="534" customFormat="1" ht="12.75" customHeight="1">
      <c r="A833" s="605"/>
      <c r="B833" s="675"/>
      <c r="C833" s="675"/>
      <c r="D833" s="675"/>
      <c r="E833" s="675"/>
      <c r="F833" s="936"/>
      <c r="G833" s="1149"/>
      <c r="H833" s="546"/>
      <c r="I833" s="551"/>
      <c r="J833" s="539"/>
    </row>
    <row r="834" spans="1:10" s="534" customFormat="1" ht="12.75" customHeight="1">
      <c r="A834" s="805"/>
      <c r="B834" s="811"/>
      <c r="C834" s="811"/>
      <c r="D834" s="811"/>
      <c r="E834" s="811"/>
      <c r="F834" s="937"/>
      <c r="G834" s="1150"/>
      <c r="H834" s="556"/>
      <c r="I834" s="551"/>
      <c r="J834" s="539"/>
    </row>
    <row r="835" spans="1:10" s="534" customFormat="1" ht="12.75" customHeight="1">
      <c r="A835" s="605"/>
      <c r="B835" s="675"/>
      <c r="C835" s="675"/>
      <c r="D835" s="675"/>
      <c r="E835" s="675"/>
      <c r="F835" s="936"/>
      <c r="G835" s="1149"/>
      <c r="H835" s="546"/>
      <c r="I835" s="551"/>
      <c r="J835" s="539"/>
    </row>
    <row r="836" spans="1:10" s="534" customFormat="1" ht="12.75" customHeight="1">
      <c r="A836" s="605"/>
      <c r="B836" s="675"/>
      <c r="C836" s="675"/>
      <c r="D836" s="675"/>
      <c r="E836" s="675"/>
      <c r="F836" s="936"/>
      <c r="G836" s="1149"/>
      <c r="H836" s="546"/>
      <c r="I836" s="551"/>
      <c r="J836" s="539"/>
    </row>
    <row r="837" spans="1:10" s="534" customFormat="1" ht="12.75" customHeight="1">
      <c r="A837" s="605"/>
      <c r="B837" s="675"/>
      <c r="C837" s="675"/>
      <c r="D837" s="675"/>
      <c r="E837" s="675"/>
      <c r="F837" s="936"/>
      <c r="G837" s="1149"/>
      <c r="H837" s="546"/>
      <c r="I837" s="551"/>
      <c r="J837" s="539"/>
    </row>
    <row r="838" spans="1:10" s="534" customFormat="1" ht="12.75" customHeight="1">
      <c r="A838" s="605"/>
      <c r="B838" s="675"/>
      <c r="C838" s="675"/>
      <c r="D838" s="675"/>
      <c r="E838" s="675"/>
      <c r="F838" s="936"/>
      <c r="G838" s="1149"/>
      <c r="H838" s="546"/>
      <c r="I838" s="551"/>
      <c r="J838" s="539"/>
    </row>
    <row r="839" spans="1:39" s="542" customFormat="1" ht="12.75" customHeight="1">
      <c r="A839" s="605"/>
      <c r="B839" s="675"/>
      <c r="C839" s="675"/>
      <c r="D839" s="675"/>
      <c r="E839" s="675"/>
      <c r="F839" s="936"/>
      <c r="G839" s="549"/>
      <c r="H839" s="546"/>
      <c r="I839" s="551"/>
      <c r="J839" s="539"/>
      <c r="K839" s="534"/>
      <c r="L839" s="534"/>
      <c r="M839" s="534"/>
      <c r="N839" s="534"/>
      <c r="O839" s="534"/>
      <c r="P839" s="534"/>
      <c r="Q839" s="534"/>
      <c r="R839" s="534"/>
      <c r="S839" s="534"/>
      <c r="T839" s="534"/>
      <c r="U839" s="534"/>
      <c r="V839" s="534"/>
      <c r="W839" s="534"/>
      <c r="X839" s="534"/>
      <c r="Y839" s="534"/>
      <c r="Z839" s="534"/>
      <c r="AA839" s="534"/>
      <c r="AB839" s="534"/>
      <c r="AC839" s="534"/>
      <c r="AD839" s="534"/>
      <c r="AE839" s="534"/>
      <c r="AF839" s="534"/>
      <c r="AG839" s="534"/>
      <c r="AH839" s="534"/>
      <c r="AI839" s="534"/>
      <c r="AJ839" s="534"/>
      <c r="AK839" s="534"/>
      <c r="AL839" s="534"/>
      <c r="AM839" s="534"/>
    </row>
    <row r="840" spans="1:39" s="542" customFormat="1" ht="12.75" customHeight="1">
      <c r="A840" s="605"/>
      <c r="B840" s="675"/>
      <c r="C840" s="675"/>
      <c r="D840" s="675"/>
      <c r="E840" s="675"/>
      <c r="F840" s="936"/>
      <c r="G840" s="549"/>
      <c r="H840" s="546"/>
      <c r="I840" s="537"/>
      <c r="J840" s="539"/>
      <c r="K840" s="534"/>
      <c r="L840" s="534"/>
      <c r="M840" s="534"/>
      <c r="N840" s="534"/>
      <c r="O840" s="534"/>
      <c r="P840" s="534"/>
      <c r="Q840" s="534"/>
      <c r="R840" s="534"/>
      <c r="S840" s="534"/>
      <c r="T840" s="534"/>
      <c r="U840" s="534"/>
      <c r="V840" s="534"/>
      <c r="W840" s="534"/>
      <c r="X840" s="534"/>
      <c r="Y840" s="534"/>
      <c r="Z840" s="534"/>
      <c r="AA840" s="534"/>
      <c r="AB840" s="534"/>
      <c r="AC840" s="534"/>
      <c r="AD840" s="534"/>
      <c r="AE840" s="534"/>
      <c r="AF840" s="534"/>
      <c r="AG840" s="534"/>
      <c r="AH840" s="534"/>
      <c r="AI840" s="534"/>
      <c r="AJ840" s="534"/>
      <c r="AK840" s="534"/>
      <c r="AL840" s="534"/>
      <c r="AM840" s="534"/>
    </row>
    <row r="841" spans="1:10" s="534" customFormat="1" ht="12.75" customHeight="1">
      <c r="A841" s="605"/>
      <c r="B841" s="675"/>
      <c r="C841" s="675"/>
      <c r="D841" s="675"/>
      <c r="E841" s="675"/>
      <c r="F841" s="936"/>
      <c r="G841" s="549"/>
      <c r="H841" s="546"/>
      <c r="I841" s="537"/>
      <c r="J841" s="539"/>
    </row>
    <row r="842" spans="1:10" s="534" customFormat="1" ht="12.75" customHeight="1">
      <c r="A842" s="605"/>
      <c r="B842" s="675"/>
      <c r="C842" s="675"/>
      <c r="D842" s="675"/>
      <c r="E842" s="675"/>
      <c r="F842" s="936"/>
      <c r="G842" s="549"/>
      <c r="H842" s="546"/>
      <c r="I842" s="537"/>
      <c r="J842" s="539"/>
    </row>
    <row r="843" spans="1:10" s="534" customFormat="1" ht="12.75" customHeight="1">
      <c r="A843" s="605"/>
      <c r="B843" s="675"/>
      <c r="C843" s="675"/>
      <c r="D843" s="675"/>
      <c r="E843" s="675"/>
      <c r="F843" s="936"/>
      <c r="G843" s="549"/>
      <c r="H843" s="546"/>
      <c r="I843" s="537"/>
      <c r="J843" s="539"/>
    </row>
    <row r="844" spans="1:10" s="534" customFormat="1" ht="12.75" customHeight="1">
      <c r="A844" s="605"/>
      <c r="B844" s="675"/>
      <c r="C844" s="675"/>
      <c r="D844" s="675"/>
      <c r="E844" s="675"/>
      <c r="F844" s="936"/>
      <c r="G844" s="549"/>
      <c r="H844" s="597"/>
      <c r="I844" s="537"/>
      <c r="J844" s="539"/>
    </row>
    <row r="845" spans="1:10" s="534" customFormat="1" ht="12.75" customHeight="1">
      <c r="A845" s="605"/>
      <c r="B845" s="675"/>
      <c r="C845" s="675"/>
      <c r="D845" s="675"/>
      <c r="E845" s="675"/>
      <c r="F845" s="936"/>
      <c r="G845" s="549"/>
      <c r="H845" s="548"/>
      <c r="I845" s="537"/>
      <c r="J845" s="539"/>
    </row>
    <row r="846" spans="1:10" s="534" customFormat="1" ht="12.75" customHeight="1">
      <c r="A846" s="809"/>
      <c r="B846" s="675"/>
      <c r="C846" s="675"/>
      <c r="D846" s="675"/>
      <c r="E846" s="811"/>
      <c r="F846" s="938"/>
      <c r="G846" s="563"/>
      <c r="H846" s="559"/>
      <c r="I846" s="537"/>
      <c r="J846" s="539"/>
    </row>
    <row r="847" spans="1:9" s="534" customFormat="1" ht="12.75" customHeight="1">
      <c r="A847" s="809"/>
      <c r="B847" s="675"/>
      <c r="C847" s="675"/>
      <c r="D847" s="675"/>
      <c r="E847" s="811"/>
      <c r="F847" s="938"/>
      <c r="G847" s="563"/>
      <c r="H847" s="533"/>
      <c r="I847" s="537"/>
    </row>
    <row r="848" spans="1:9" s="534" customFormat="1" ht="12.75" customHeight="1">
      <c r="A848" s="560"/>
      <c r="B848" s="675"/>
      <c r="C848" s="675"/>
      <c r="D848" s="675"/>
      <c r="E848" s="560"/>
      <c r="F848" s="560"/>
      <c r="H848" s="533"/>
      <c r="I848" s="537"/>
    </row>
    <row r="849" spans="1:9" s="534" customFormat="1" ht="12.75" customHeight="1">
      <c r="A849" s="807"/>
      <c r="B849" s="813"/>
      <c r="C849" s="813"/>
      <c r="D849" s="813"/>
      <c r="E849" s="813"/>
      <c r="F849" s="939"/>
      <c r="G849" s="1153"/>
      <c r="H849" s="583"/>
      <c r="I849" s="537"/>
    </row>
    <row r="850" spans="1:9" s="534" customFormat="1" ht="12.75" customHeight="1">
      <c r="A850" s="605"/>
      <c r="B850" s="675"/>
      <c r="C850" s="675"/>
      <c r="D850" s="675"/>
      <c r="E850" s="675"/>
      <c r="F850" s="936"/>
      <c r="G850" s="549"/>
      <c r="H850" s="546"/>
      <c r="I850" s="537"/>
    </row>
    <row r="851" spans="1:9" s="534" customFormat="1" ht="12.75" customHeight="1">
      <c r="A851" s="562"/>
      <c r="B851" s="675"/>
      <c r="C851" s="675"/>
      <c r="D851" s="675"/>
      <c r="E851" s="815"/>
      <c r="F851" s="938"/>
      <c r="G851" s="1154"/>
      <c r="H851" s="559"/>
      <c r="I851" s="537"/>
    </row>
    <row r="852" spans="1:9" s="534" customFormat="1" ht="12.75" customHeight="1">
      <c r="A852" s="807"/>
      <c r="B852" s="813"/>
      <c r="C852" s="813"/>
      <c r="D852" s="813"/>
      <c r="E852" s="813"/>
      <c r="F852" s="939"/>
      <c r="G852" s="1153"/>
      <c r="H852" s="598"/>
      <c r="I852" s="537"/>
    </row>
    <row r="853" spans="1:9" s="534" customFormat="1" ht="12.75" customHeight="1">
      <c r="A853" s="605"/>
      <c r="B853" s="675"/>
      <c r="C853" s="675"/>
      <c r="D853" s="675"/>
      <c r="E853" s="675"/>
      <c r="F853" s="936"/>
      <c r="G853" s="549"/>
      <c r="H853" s="541"/>
      <c r="I853" s="537"/>
    </row>
    <row r="854" spans="1:9" s="534" customFormat="1" ht="12.75" customHeight="1">
      <c r="A854" s="605"/>
      <c r="B854" s="675"/>
      <c r="C854" s="675"/>
      <c r="D854" s="675"/>
      <c r="E854" s="675"/>
      <c r="F854" s="936"/>
      <c r="G854" s="549"/>
      <c r="H854" s="546"/>
      <c r="I854" s="537"/>
    </row>
    <row r="855" spans="1:9" s="534" customFormat="1" ht="12.75" customHeight="1">
      <c r="A855" s="605"/>
      <c r="B855" s="675"/>
      <c r="C855" s="675"/>
      <c r="D855" s="675"/>
      <c r="E855" s="675"/>
      <c r="F855" s="936"/>
      <c r="G855" s="1149"/>
      <c r="H855" s="546"/>
      <c r="I855" s="537"/>
    </row>
    <row r="856" spans="1:9" s="534" customFormat="1" ht="12.75" customHeight="1">
      <c r="A856" s="605"/>
      <c r="B856" s="675"/>
      <c r="C856" s="675"/>
      <c r="D856" s="675"/>
      <c r="E856" s="675"/>
      <c r="F856" s="936"/>
      <c r="G856" s="1149"/>
      <c r="H856" s="546"/>
      <c r="I856" s="537"/>
    </row>
    <row r="857" spans="1:9" s="534" customFormat="1" ht="12.75" customHeight="1">
      <c r="A857" s="605"/>
      <c r="B857" s="675"/>
      <c r="C857" s="675"/>
      <c r="D857" s="675"/>
      <c r="E857" s="811"/>
      <c r="F857" s="936"/>
      <c r="G857" s="1149"/>
      <c r="H857" s="558"/>
      <c r="I857" s="537"/>
    </row>
    <row r="858" spans="1:9" s="534" customFormat="1" ht="12.75" customHeight="1">
      <c r="A858" s="605"/>
      <c r="B858" s="675"/>
      <c r="C858" s="675"/>
      <c r="D858" s="675"/>
      <c r="E858" s="811"/>
      <c r="F858" s="936"/>
      <c r="G858" s="1149"/>
      <c r="H858" s="546"/>
      <c r="I858" s="586"/>
    </row>
    <row r="859" spans="1:9" s="534" customFormat="1" ht="12.75" customHeight="1">
      <c r="A859" s="675"/>
      <c r="B859" s="675"/>
      <c r="C859" s="675"/>
      <c r="D859" s="675"/>
      <c r="E859" s="675"/>
      <c r="F859" s="560"/>
      <c r="G859" s="1149"/>
      <c r="H859" s="538"/>
      <c r="I859" s="604"/>
    </row>
    <row r="860" spans="1:9" s="534" customFormat="1" ht="12.75" customHeight="1">
      <c r="A860" s="675"/>
      <c r="B860" s="675"/>
      <c r="C860" s="675"/>
      <c r="D860" s="675"/>
      <c r="E860" s="675"/>
      <c r="F860" s="560"/>
      <c r="G860" s="1149"/>
      <c r="H860" s="538"/>
      <c r="I860" s="537"/>
    </row>
    <row r="861" spans="1:9" s="534" customFormat="1" ht="12.75" customHeight="1">
      <c r="A861" s="675"/>
      <c r="B861" s="675"/>
      <c r="C861" s="675"/>
      <c r="D861" s="675"/>
      <c r="E861" s="675"/>
      <c r="F861" s="560"/>
      <c r="G861" s="1149"/>
      <c r="H861" s="538"/>
      <c r="I861" s="586"/>
    </row>
    <row r="862" spans="1:9" s="534" customFormat="1" ht="12.75" customHeight="1">
      <c r="A862" s="675"/>
      <c r="B862" s="675"/>
      <c r="C862" s="675"/>
      <c r="D862" s="675"/>
      <c r="E862" s="675"/>
      <c r="F862" s="560"/>
      <c r="G862" s="1149"/>
      <c r="H862" s="538"/>
      <c r="I862" s="537"/>
    </row>
    <row r="863" spans="1:16" s="534" customFormat="1" ht="12.75" customHeight="1">
      <c r="A863" s="605"/>
      <c r="B863" s="675"/>
      <c r="C863" s="675"/>
      <c r="D863" s="675"/>
      <c r="E863" s="605"/>
      <c r="F863" s="605"/>
      <c r="G863" s="1149"/>
      <c r="H863" s="545"/>
      <c r="I863" s="537"/>
      <c r="P863" s="567"/>
    </row>
    <row r="864" spans="1:32" s="567" customFormat="1" ht="12.75" customHeight="1">
      <c r="A864" s="675"/>
      <c r="B864" s="675"/>
      <c r="C864" s="675"/>
      <c r="D864" s="675"/>
      <c r="E864" s="675"/>
      <c r="F864" s="560"/>
      <c r="G864" s="1149"/>
      <c r="H864" s="538"/>
      <c r="I864" s="537"/>
      <c r="J864" s="534"/>
      <c r="K864" s="534"/>
      <c r="L864" s="534"/>
      <c r="M864" s="534"/>
      <c r="N864" s="534"/>
      <c r="P864" s="564"/>
      <c r="U864" s="534"/>
      <c r="V864" s="534"/>
      <c r="W864" s="534"/>
      <c r="X864" s="534"/>
      <c r="Y864" s="534"/>
      <c r="Z864" s="534"/>
      <c r="AA864" s="534"/>
      <c r="AB864" s="534"/>
      <c r="AC864" s="534"/>
      <c r="AD864" s="534"/>
      <c r="AE864" s="534"/>
      <c r="AF864" s="534"/>
    </row>
    <row r="865" spans="1:32" s="564" customFormat="1" ht="12.75" customHeight="1">
      <c r="A865" s="675"/>
      <c r="B865" s="675"/>
      <c r="C865" s="675"/>
      <c r="D865" s="675"/>
      <c r="E865" s="675"/>
      <c r="F865" s="1011"/>
      <c r="G865" s="1149"/>
      <c r="H865" s="538"/>
      <c r="I865" s="537"/>
      <c r="J865" s="567"/>
      <c r="K865" s="534"/>
      <c r="L865" s="534"/>
      <c r="M865" s="534"/>
      <c r="N865" s="567"/>
      <c r="P865" s="534"/>
      <c r="U865" s="534"/>
      <c r="V865" s="534"/>
      <c r="W865" s="534"/>
      <c r="X865" s="534"/>
      <c r="Y865" s="534"/>
      <c r="Z865" s="534"/>
      <c r="AA865" s="534"/>
      <c r="AB865" s="534"/>
      <c r="AC865" s="534"/>
      <c r="AD865" s="534"/>
      <c r="AE865" s="534"/>
      <c r="AF865" s="567"/>
    </row>
    <row r="866" spans="1:32" s="534" customFormat="1" ht="12.75" customHeight="1">
      <c r="A866" s="605"/>
      <c r="B866" s="675"/>
      <c r="C866" s="675"/>
      <c r="D866" s="675"/>
      <c r="E866" s="675"/>
      <c r="F866" s="1011"/>
      <c r="G866" s="1149"/>
      <c r="H866" s="541"/>
      <c r="I866" s="537"/>
      <c r="J866" s="564"/>
      <c r="N866" s="564"/>
      <c r="P866" s="567"/>
      <c r="U866" s="567"/>
      <c r="V866" s="567"/>
      <c r="W866" s="567"/>
      <c r="X866" s="567"/>
      <c r="Z866" s="567"/>
      <c r="AA866" s="567"/>
      <c r="AB866" s="567"/>
      <c r="AC866" s="567"/>
      <c r="AD866" s="567"/>
      <c r="AE866" s="567"/>
      <c r="AF866" s="564"/>
    </row>
    <row r="867" spans="1:32" s="567" customFormat="1" ht="12.75" customHeight="1">
      <c r="A867" s="560"/>
      <c r="B867" s="675"/>
      <c r="C867" s="675"/>
      <c r="D867" s="675"/>
      <c r="E867" s="675"/>
      <c r="F867" s="1011"/>
      <c r="G867" s="1149"/>
      <c r="H867" s="541"/>
      <c r="I867" s="537"/>
      <c r="J867" s="534"/>
      <c r="L867" s="534"/>
      <c r="M867" s="534"/>
      <c r="N867" s="534"/>
      <c r="P867" s="534"/>
      <c r="U867" s="564"/>
      <c r="V867" s="564"/>
      <c r="W867" s="564"/>
      <c r="X867" s="564"/>
      <c r="Z867" s="564"/>
      <c r="AA867" s="564"/>
      <c r="AB867" s="564"/>
      <c r="AC867" s="564"/>
      <c r="AD867" s="564"/>
      <c r="AE867" s="564"/>
      <c r="AF867" s="534"/>
    </row>
    <row r="868" spans="1:32" s="534" customFormat="1" ht="12.75" customHeight="1">
      <c r="A868" s="605"/>
      <c r="B868" s="675"/>
      <c r="C868" s="675"/>
      <c r="D868" s="675"/>
      <c r="E868" s="675"/>
      <c r="F868" s="1011"/>
      <c r="G868" s="1149"/>
      <c r="H868" s="541"/>
      <c r="J868" s="567"/>
      <c r="K868" s="564"/>
      <c r="L868" s="567"/>
      <c r="M868" s="567"/>
      <c r="N868" s="567"/>
      <c r="Y868" s="564"/>
      <c r="AF868" s="567"/>
    </row>
    <row r="869" spans="1:31" s="534" customFormat="1" ht="12.75" customHeight="1">
      <c r="A869" s="560"/>
      <c r="B869" s="675"/>
      <c r="C869" s="675"/>
      <c r="D869" s="675"/>
      <c r="E869" s="675"/>
      <c r="F869" s="1011"/>
      <c r="G869" s="1149"/>
      <c r="H869" s="541"/>
      <c r="I869" s="539"/>
      <c r="L869" s="564"/>
      <c r="M869" s="564"/>
      <c r="P869" s="539"/>
      <c r="U869" s="567"/>
      <c r="V869" s="567"/>
      <c r="W869" s="567"/>
      <c r="X869" s="567"/>
      <c r="Z869" s="567"/>
      <c r="AA869" s="567"/>
      <c r="AB869" s="567"/>
      <c r="AC869" s="567"/>
      <c r="AD869" s="567"/>
      <c r="AE869" s="567"/>
    </row>
    <row r="870" spans="1:39" s="535" customFormat="1" ht="12.75" customHeight="1">
      <c r="A870" s="605"/>
      <c r="B870" s="675"/>
      <c r="C870" s="675"/>
      <c r="D870" s="675"/>
      <c r="E870" s="675"/>
      <c r="F870" s="1011"/>
      <c r="G870" s="1149"/>
      <c r="H870" s="541"/>
      <c r="I870" s="539"/>
      <c r="J870" s="534"/>
      <c r="K870" s="567"/>
      <c r="L870" s="534"/>
      <c r="M870" s="534"/>
      <c r="N870" s="534"/>
      <c r="O870" s="539"/>
      <c r="P870" s="539"/>
      <c r="Q870" s="539"/>
      <c r="R870" s="539"/>
      <c r="S870" s="539"/>
      <c r="T870" s="539"/>
      <c r="U870" s="534"/>
      <c r="V870" s="534"/>
      <c r="W870" s="534"/>
      <c r="X870" s="534"/>
      <c r="Y870" s="567"/>
      <c r="Z870" s="534"/>
      <c r="AA870" s="534"/>
      <c r="AB870" s="534"/>
      <c r="AC870" s="534"/>
      <c r="AD870" s="534"/>
      <c r="AE870" s="534"/>
      <c r="AF870" s="534"/>
      <c r="AG870" s="539"/>
      <c r="AH870" s="539"/>
      <c r="AI870" s="539"/>
      <c r="AJ870" s="539"/>
      <c r="AK870" s="539"/>
      <c r="AL870" s="539"/>
      <c r="AM870" s="540"/>
    </row>
    <row r="871" spans="1:39" s="535" customFormat="1" ht="12.75" customHeight="1">
      <c r="A871" s="605"/>
      <c r="B871" s="675"/>
      <c r="C871" s="675"/>
      <c r="D871" s="675"/>
      <c r="E871" s="675"/>
      <c r="F871" s="1011"/>
      <c r="G871" s="1149"/>
      <c r="H871" s="541"/>
      <c r="I871" s="539"/>
      <c r="J871" s="539"/>
      <c r="K871" s="534"/>
      <c r="L871" s="567"/>
      <c r="M871" s="567"/>
      <c r="N871" s="539"/>
      <c r="O871" s="539"/>
      <c r="P871" s="539"/>
      <c r="Q871" s="539"/>
      <c r="R871" s="539"/>
      <c r="S871" s="539"/>
      <c r="T871" s="539"/>
      <c r="U871" s="534"/>
      <c r="V871" s="534"/>
      <c r="W871" s="534"/>
      <c r="X871" s="534"/>
      <c r="Y871" s="534"/>
      <c r="Z871" s="534"/>
      <c r="AA871" s="534"/>
      <c r="AB871" s="534"/>
      <c r="AC871" s="534"/>
      <c r="AD871" s="534"/>
      <c r="AE871" s="534"/>
      <c r="AF871" s="539"/>
      <c r="AG871" s="539"/>
      <c r="AH871" s="539"/>
      <c r="AI871" s="539"/>
      <c r="AJ871" s="539"/>
      <c r="AK871" s="539"/>
      <c r="AL871" s="539"/>
      <c r="AM871" s="540"/>
    </row>
    <row r="872" spans="1:39" s="535" customFormat="1" ht="12.75" customHeight="1">
      <c r="A872" s="605"/>
      <c r="B872" s="675"/>
      <c r="C872" s="675"/>
      <c r="D872" s="675"/>
      <c r="E872" s="675"/>
      <c r="F872" s="1011"/>
      <c r="G872" s="1149"/>
      <c r="H872" s="541"/>
      <c r="I872" s="539"/>
      <c r="J872" s="539"/>
      <c r="K872" s="534"/>
      <c r="L872" s="534"/>
      <c r="M872" s="534"/>
      <c r="N872" s="539"/>
      <c r="O872" s="539"/>
      <c r="P872" s="539"/>
      <c r="Q872" s="539"/>
      <c r="R872" s="539"/>
      <c r="S872" s="539"/>
      <c r="T872" s="539"/>
      <c r="U872" s="539"/>
      <c r="V872" s="539"/>
      <c r="W872" s="539"/>
      <c r="X872" s="539"/>
      <c r="Y872" s="534"/>
      <c r="Z872" s="539"/>
      <c r="AA872" s="539"/>
      <c r="AB872" s="539"/>
      <c r="AC872" s="539"/>
      <c r="AD872" s="539"/>
      <c r="AE872" s="539"/>
      <c r="AF872" s="539"/>
      <c r="AG872" s="539"/>
      <c r="AH872" s="539"/>
      <c r="AI872" s="539"/>
      <c r="AJ872" s="539"/>
      <c r="AK872" s="539"/>
      <c r="AL872" s="539"/>
      <c r="AM872" s="540"/>
    </row>
    <row r="873" spans="1:39" s="535" customFormat="1" ht="12.75" customHeight="1">
      <c r="A873" s="805"/>
      <c r="B873" s="811"/>
      <c r="C873" s="811"/>
      <c r="D873" s="811"/>
      <c r="E873" s="811"/>
      <c r="F873" s="889"/>
      <c r="G873" s="1150"/>
      <c r="H873" s="555"/>
      <c r="I873" s="539"/>
      <c r="J873" s="539"/>
      <c r="K873" s="539"/>
      <c r="L873" s="534"/>
      <c r="M873" s="534"/>
      <c r="N873" s="539"/>
      <c r="O873" s="539"/>
      <c r="P873" s="534"/>
      <c r="Q873" s="539"/>
      <c r="R873" s="539"/>
      <c r="S873" s="539"/>
      <c r="T873" s="539"/>
      <c r="U873" s="539"/>
      <c r="V873" s="539"/>
      <c r="W873" s="539"/>
      <c r="X873" s="539"/>
      <c r="Y873" s="539"/>
      <c r="Z873" s="539"/>
      <c r="AA873" s="539"/>
      <c r="AB873" s="539"/>
      <c r="AC873" s="539"/>
      <c r="AD873" s="539"/>
      <c r="AE873" s="539"/>
      <c r="AF873" s="539"/>
      <c r="AG873" s="539"/>
      <c r="AH873" s="539"/>
      <c r="AI873" s="539"/>
      <c r="AJ873" s="539"/>
      <c r="AK873" s="539"/>
      <c r="AL873" s="539"/>
      <c r="AM873" s="540"/>
    </row>
    <row r="874" spans="1:32" s="534" customFormat="1" ht="12.75" customHeight="1">
      <c r="A874" s="605"/>
      <c r="B874" s="675"/>
      <c r="C874" s="675"/>
      <c r="D874" s="675"/>
      <c r="E874" s="675"/>
      <c r="F874" s="1011"/>
      <c r="G874" s="1149"/>
      <c r="H874" s="541"/>
      <c r="I874" s="539"/>
      <c r="J874" s="539"/>
      <c r="K874" s="539"/>
      <c r="L874" s="539"/>
      <c r="M874" s="539"/>
      <c r="N874" s="539"/>
      <c r="P874" s="539"/>
      <c r="U874" s="539"/>
      <c r="V874" s="539"/>
      <c r="W874" s="539"/>
      <c r="X874" s="539"/>
      <c r="Y874" s="539"/>
      <c r="Z874" s="539"/>
      <c r="AA874" s="539"/>
      <c r="AB874" s="539"/>
      <c r="AC874" s="539"/>
      <c r="AD874" s="539"/>
      <c r="AE874" s="539"/>
      <c r="AF874" s="539"/>
    </row>
    <row r="875" spans="1:32" s="539" customFormat="1" ht="12.75" customHeight="1">
      <c r="A875" s="605"/>
      <c r="B875" s="675"/>
      <c r="C875" s="675"/>
      <c r="D875" s="675"/>
      <c r="E875" s="675"/>
      <c r="F875" s="1011"/>
      <c r="G875" s="1149"/>
      <c r="H875" s="541"/>
      <c r="J875" s="534"/>
      <c r="N875" s="534"/>
      <c r="AF875" s="534"/>
    </row>
    <row r="876" spans="1:31" s="539" customFormat="1" ht="12.75" customHeight="1">
      <c r="A876" s="605"/>
      <c r="B876" s="675"/>
      <c r="C876" s="675"/>
      <c r="D876" s="675"/>
      <c r="E876" s="675"/>
      <c r="F876" s="1011"/>
      <c r="G876" s="1149"/>
      <c r="H876" s="541"/>
      <c r="U876" s="534"/>
      <c r="V876" s="534"/>
      <c r="W876" s="534"/>
      <c r="X876" s="534"/>
      <c r="Z876" s="534"/>
      <c r="AA876" s="534"/>
      <c r="AB876" s="534"/>
      <c r="AC876" s="534"/>
      <c r="AD876" s="534"/>
      <c r="AE876" s="534"/>
    </row>
    <row r="877" spans="1:25" s="539" customFormat="1" ht="12.75" customHeight="1">
      <c r="A877" s="605"/>
      <c r="B877" s="675"/>
      <c r="C877" s="675"/>
      <c r="D877" s="675"/>
      <c r="E877" s="675"/>
      <c r="F877" s="1011"/>
      <c r="G877" s="1149"/>
      <c r="H877" s="541"/>
      <c r="K877" s="534"/>
      <c r="Y877" s="534"/>
    </row>
    <row r="878" spans="1:13" s="539" customFormat="1" ht="12.75" customHeight="1">
      <c r="A878" s="605"/>
      <c r="B878" s="675"/>
      <c r="C878" s="675"/>
      <c r="D878" s="675"/>
      <c r="E878" s="675"/>
      <c r="F878" s="1011"/>
      <c r="G878" s="1149"/>
      <c r="H878" s="541"/>
      <c r="L878" s="534"/>
      <c r="M878" s="534"/>
    </row>
    <row r="879" spans="1:8" s="539" customFormat="1" ht="12.75" customHeight="1">
      <c r="A879" s="605"/>
      <c r="B879" s="675"/>
      <c r="C879" s="675"/>
      <c r="D879" s="675"/>
      <c r="E879" s="675"/>
      <c r="F879" s="1011"/>
      <c r="G879" s="1149"/>
      <c r="H879" s="541"/>
    </row>
    <row r="880" spans="1:8" s="539" customFormat="1" ht="12.75" customHeight="1">
      <c r="A880" s="605"/>
      <c r="B880" s="675"/>
      <c r="C880" s="675"/>
      <c r="D880" s="675"/>
      <c r="E880" s="675"/>
      <c r="F880" s="1011"/>
      <c r="G880" s="1149"/>
      <c r="H880" s="541"/>
    </row>
    <row r="881" spans="1:8" s="539" customFormat="1" ht="12.75" customHeight="1">
      <c r="A881" s="605"/>
      <c r="B881" s="675"/>
      <c r="C881" s="675"/>
      <c r="D881" s="675"/>
      <c r="E881" s="675"/>
      <c r="F881" s="1011"/>
      <c r="G881" s="1149"/>
      <c r="H881" s="541"/>
    </row>
    <row r="882" spans="1:9" s="539" customFormat="1" ht="12.75" customHeight="1">
      <c r="A882" s="605"/>
      <c r="B882" s="675"/>
      <c r="C882" s="675"/>
      <c r="D882" s="675"/>
      <c r="E882" s="675"/>
      <c r="F882" s="1011"/>
      <c r="G882" s="1149"/>
      <c r="H882" s="541"/>
      <c r="I882" s="540"/>
    </row>
    <row r="883" spans="1:8" s="539" customFormat="1" ht="12.75" customHeight="1">
      <c r="A883" s="605"/>
      <c r="B883" s="675"/>
      <c r="C883" s="675"/>
      <c r="D883" s="675"/>
      <c r="E883" s="675"/>
      <c r="F883" s="1011"/>
      <c r="G883" s="1149"/>
      <c r="H883" s="541"/>
    </row>
    <row r="884" spans="1:8" s="539" customFormat="1" ht="12.75" customHeight="1">
      <c r="A884" s="605"/>
      <c r="B884" s="675"/>
      <c r="C884" s="675"/>
      <c r="D884" s="675"/>
      <c r="E884" s="675"/>
      <c r="F884" s="1011"/>
      <c r="G884" s="1149"/>
      <c r="H884" s="541"/>
    </row>
    <row r="885" spans="1:8" s="539" customFormat="1" ht="12.75" customHeight="1">
      <c r="A885" s="605"/>
      <c r="B885" s="675"/>
      <c r="C885" s="675"/>
      <c r="D885" s="675"/>
      <c r="E885" s="675"/>
      <c r="F885" s="1011"/>
      <c r="G885" s="1149"/>
      <c r="H885" s="541"/>
    </row>
    <row r="886" spans="1:8" s="539" customFormat="1" ht="12.75" customHeight="1">
      <c r="A886" s="605"/>
      <c r="B886" s="675"/>
      <c r="C886" s="675"/>
      <c r="D886" s="675"/>
      <c r="E886" s="675"/>
      <c r="F886" s="1011"/>
      <c r="G886" s="1149"/>
      <c r="H886" s="541"/>
    </row>
    <row r="887" spans="1:16" s="539" customFormat="1" ht="12.75" customHeight="1">
      <c r="A887" s="605"/>
      <c r="B887" s="675"/>
      <c r="C887" s="675"/>
      <c r="D887" s="675"/>
      <c r="E887" s="675"/>
      <c r="F887" s="1011"/>
      <c r="G887" s="1149"/>
      <c r="H887" s="541"/>
      <c r="P887" s="540"/>
    </row>
    <row r="888" spans="1:32" s="540" customFormat="1" ht="12.75" customHeight="1">
      <c r="A888" s="605"/>
      <c r="B888" s="675"/>
      <c r="C888" s="675"/>
      <c r="D888" s="675"/>
      <c r="E888" s="675"/>
      <c r="F888" s="1011"/>
      <c r="G888" s="1149"/>
      <c r="H888" s="541"/>
      <c r="I888" s="539"/>
      <c r="J888" s="539"/>
      <c r="K888" s="539"/>
      <c r="L888" s="539"/>
      <c r="M888" s="539"/>
      <c r="N888" s="539"/>
      <c r="P888" s="539"/>
      <c r="U888" s="539"/>
      <c r="V888" s="539"/>
      <c r="W888" s="539"/>
      <c r="X888" s="539"/>
      <c r="Y888" s="539"/>
      <c r="Z888" s="539"/>
      <c r="AA888" s="539"/>
      <c r="AB888" s="539"/>
      <c r="AC888" s="539"/>
      <c r="AD888" s="539"/>
      <c r="AE888" s="539"/>
      <c r="AF888" s="539"/>
    </row>
    <row r="889" spans="1:32" s="539" customFormat="1" ht="12.75" customHeight="1">
      <c r="A889" s="605"/>
      <c r="B889" s="675"/>
      <c r="C889" s="675"/>
      <c r="D889" s="675"/>
      <c r="E889" s="675"/>
      <c r="F889" s="1011"/>
      <c r="G889" s="1149"/>
      <c r="H889" s="541"/>
      <c r="J889" s="540"/>
      <c r="N889" s="540"/>
      <c r="AF889" s="540"/>
    </row>
    <row r="890" spans="1:31" s="539" customFormat="1" ht="12.75" customHeight="1">
      <c r="A890" s="605"/>
      <c r="B890" s="675"/>
      <c r="C890" s="675"/>
      <c r="D890" s="675"/>
      <c r="E890" s="675"/>
      <c r="F890" s="1011"/>
      <c r="G890" s="1149"/>
      <c r="H890" s="541"/>
      <c r="U890" s="540"/>
      <c r="V890" s="540"/>
      <c r="W890" s="540"/>
      <c r="X890" s="540"/>
      <c r="Z890" s="540"/>
      <c r="AA890" s="540"/>
      <c r="AB890" s="540"/>
      <c r="AC890" s="540"/>
      <c r="AD890" s="540"/>
      <c r="AE890" s="540"/>
    </row>
    <row r="891" spans="1:25" s="539" customFormat="1" ht="12.75" customHeight="1">
      <c r="A891" s="605"/>
      <c r="B891" s="675"/>
      <c r="C891" s="675"/>
      <c r="D891" s="675"/>
      <c r="E891" s="675"/>
      <c r="F891" s="1011"/>
      <c r="G891" s="1149"/>
      <c r="H891" s="541"/>
      <c r="K891" s="540"/>
      <c r="Y891" s="540"/>
    </row>
    <row r="892" spans="1:13" s="539" customFormat="1" ht="12.75" customHeight="1">
      <c r="A892" s="605"/>
      <c r="B892" s="675"/>
      <c r="C892" s="675"/>
      <c r="D892" s="675"/>
      <c r="E892" s="675"/>
      <c r="F892" s="1011"/>
      <c r="G892" s="1149"/>
      <c r="H892" s="541"/>
      <c r="L892" s="540"/>
      <c r="M892" s="540"/>
    </row>
    <row r="893" spans="1:8" s="539" customFormat="1" ht="12.75" customHeight="1">
      <c r="A893" s="605"/>
      <c r="B893" s="675"/>
      <c r="C893" s="675"/>
      <c r="D893" s="675"/>
      <c r="E893" s="675"/>
      <c r="F893" s="1011"/>
      <c r="G893" s="1149"/>
      <c r="H893" s="541"/>
    </row>
    <row r="894" spans="1:8" s="539" customFormat="1" ht="12.75" customHeight="1">
      <c r="A894" s="605"/>
      <c r="B894" s="675"/>
      <c r="C894" s="675"/>
      <c r="D894" s="675"/>
      <c r="E894" s="675"/>
      <c r="F894" s="1011"/>
      <c r="G894" s="1149"/>
      <c r="H894" s="541"/>
    </row>
    <row r="895" spans="1:8" s="539" customFormat="1" ht="12.75" customHeight="1">
      <c r="A895" s="805"/>
      <c r="B895" s="811"/>
      <c r="C895" s="811"/>
      <c r="D895" s="811"/>
      <c r="E895" s="811"/>
      <c r="F895" s="889"/>
      <c r="G895" s="1150"/>
      <c r="H895" s="555"/>
    </row>
    <row r="896" spans="1:8" s="539" customFormat="1" ht="12.75" customHeight="1">
      <c r="A896" s="605"/>
      <c r="B896" s="675"/>
      <c r="C896" s="675"/>
      <c r="D896" s="675"/>
      <c r="E896" s="675"/>
      <c r="F896" s="1011"/>
      <c r="G896" s="1149"/>
      <c r="H896" s="541"/>
    </row>
    <row r="897" spans="1:8" s="539" customFormat="1" ht="12.75" customHeight="1">
      <c r="A897" s="605"/>
      <c r="B897" s="675"/>
      <c r="C897" s="675"/>
      <c r="D897" s="675"/>
      <c r="E897" s="675"/>
      <c r="F897" s="1011"/>
      <c r="G897" s="1149"/>
      <c r="H897" s="541"/>
    </row>
    <row r="898" spans="1:8" s="539" customFormat="1" ht="12.75" customHeight="1">
      <c r="A898" s="605"/>
      <c r="B898" s="675"/>
      <c r="C898" s="675"/>
      <c r="D898" s="675"/>
      <c r="E898" s="675"/>
      <c r="F898" s="1011"/>
      <c r="G898" s="1149"/>
      <c r="H898" s="541"/>
    </row>
    <row r="899" spans="1:8" s="539" customFormat="1" ht="12.75" customHeight="1">
      <c r="A899" s="605"/>
      <c r="B899" s="675"/>
      <c r="C899" s="675"/>
      <c r="D899" s="675"/>
      <c r="E899" s="675"/>
      <c r="F899" s="1011"/>
      <c r="G899" s="1149"/>
      <c r="H899" s="541"/>
    </row>
    <row r="900" spans="1:8" s="539" customFormat="1" ht="12.75" customHeight="1">
      <c r="A900" s="605"/>
      <c r="B900" s="675"/>
      <c r="C900" s="675"/>
      <c r="D900" s="675"/>
      <c r="E900" s="675"/>
      <c r="F900" s="1011"/>
      <c r="G900" s="1149"/>
      <c r="H900" s="541"/>
    </row>
    <row r="901" spans="1:8" s="539" customFormat="1" ht="12.75" customHeight="1">
      <c r="A901" s="605"/>
      <c r="B901" s="675"/>
      <c r="C901" s="675"/>
      <c r="D901" s="675"/>
      <c r="E901" s="675"/>
      <c r="F901" s="1011"/>
      <c r="G901" s="1149"/>
      <c r="H901" s="541"/>
    </row>
    <row r="902" spans="1:8" s="539" customFormat="1" ht="12.75" customHeight="1">
      <c r="A902" s="605"/>
      <c r="B902" s="675"/>
      <c r="C902" s="675"/>
      <c r="D902" s="675"/>
      <c r="E902" s="675"/>
      <c r="F902" s="1011"/>
      <c r="G902" s="1149"/>
      <c r="H902" s="541"/>
    </row>
    <row r="903" spans="1:8" s="539" customFormat="1" ht="12.75" customHeight="1">
      <c r="A903" s="605"/>
      <c r="B903" s="675"/>
      <c r="C903" s="675"/>
      <c r="D903" s="675"/>
      <c r="E903" s="675"/>
      <c r="F903" s="1011"/>
      <c r="G903" s="1149"/>
      <c r="H903" s="541"/>
    </row>
    <row r="904" spans="1:9" s="539" customFormat="1" ht="12.75" customHeight="1">
      <c r="A904" s="605"/>
      <c r="B904" s="675"/>
      <c r="C904" s="675"/>
      <c r="D904" s="675"/>
      <c r="E904" s="675"/>
      <c r="F904" s="1011"/>
      <c r="G904" s="1149"/>
      <c r="H904" s="541"/>
      <c r="I904" s="540"/>
    </row>
    <row r="905" spans="1:8" s="539" customFormat="1" ht="12.75" customHeight="1">
      <c r="A905" s="605"/>
      <c r="B905" s="675"/>
      <c r="C905" s="675"/>
      <c r="D905" s="675"/>
      <c r="E905" s="675"/>
      <c r="F905" s="1011"/>
      <c r="G905" s="1149"/>
      <c r="H905" s="541"/>
    </row>
    <row r="906" spans="1:8" s="539" customFormat="1" ht="12.75" customHeight="1">
      <c r="A906" s="805"/>
      <c r="B906" s="811"/>
      <c r="C906" s="811"/>
      <c r="D906" s="811"/>
      <c r="E906" s="811"/>
      <c r="F906" s="889"/>
      <c r="G906" s="1155"/>
      <c r="H906" s="569"/>
    </row>
    <row r="907" spans="1:8" s="539" customFormat="1" ht="12.75" customHeight="1">
      <c r="A907" s="926"/>
      <c r="B907" s="875"/>
      <c r="C907" s="875"/>
      <c r="D907" s="875"/>
      <c r="E907" s="875"/>
      <c r="F907" s="889"/>
      <c r="G907" s="1150"/>
      <c r="H907" s="555"/>
    </row>
    <row r="908" spans="1:8" s="539" customFormat="1" ht="12.75" customHeight="1">
      <c r="A908" s="605"/>
      <c r="B908" s="675"/>
      <c r="C908" s="675"/>
      <c r="D908" s="675"/>
      <c r="E908" s="675"/>
      <c r="F908" s="1011"/>
      <c r="G908" s="1149"/>
      <c r="H908" s="541"/>
    </row>
    <row r="909" spans="1:16" s="539" customFormat="1" ht="12.75" customHeight="1">
      <c r="A909" s="605"/>
      <c r="B909" s="675"/>
      <c r="C909" s="675"/>
      <c r="D909" s="675"/>
      <c r="E909" s="675"/>
      <c r="F909" s="1011"/>
      <c r="G909" s="1149"/>
      <c r="H909" s="541"/>
      <c r="P909" s="540"/>
    </row>
    <row r="910" spans="1:32" s="540" customFormat="1" ht="12.75" customHeight="1">
      <c r="A910" s="605"/>
      <c r="B910" s="675"/>
      <c r="C910" s="675"/>
      <c r="D910" s="675"/>
      <c r="E910" s="675"/>
      <c r="F910" s="1011"/>
      <c r="G910" s="1149"/>
      <c r="H910" s="541"/>
      <c r="I910" s="539"/>
      <c r="J910" s="539"/>
      <c r="K910" s="539"/>
      <c r="L910" s="539"/>
      <c r="M910" s="539"/>
      <c r="N910" s="539"/>
      <c r="P910" s="539"/>
      <c r="U910" s="539"/>
      <c r="V910" s="539"/>
      <c r="W910" s="539"/>
      <c r="X910" s="539"/>
      <c r="Y910" s="539"/>
      <c r="Z910" s="539"/>
      <c r="AA910" s="539"/>
      <c r="AB910" s="539"/>
      <c r="AC910" s="539"/>
      <c r="AD910" s="539"/>
      <c r="AE910" s="539"/>
      <c r="AF910" s="539"/>
    </row>
    <row r="911" spans="1:32" s="539" customFormat="1" ht="12.75" customHeight="1">
      <c r="A911" s="809"/>
      <c r="B911" s="815"/>
      <c r="C911" s="815"/>
      <c r="D911" s="815"/>
      <c r="E911" s="815"/>
      <c r="F911" s="1012"/>
      <c r="G911" s="1156"/>
      <c r="H911" s="568"/>
      <c r="J911" s="540"/>
      <c r="N911" s="540"/>
      <c r="AF911" s="540"/>
    </row>
    <row r="912" spans="1:31" s="539" customFormat="1" ht="12.75" customHeight="1">
      <c r="A912" s="809"/>
      <c r="B912" s="815"/>
      <c r="C912" s="815"/>
      <c r="D912" s="815"/>
      <c r="E912" s="815"/>
      <c r="F912" s="1012"/>
      <c r="G912" s="1156"/>
      <c r="H912" s="568"/>
      <c r="U912" s="540"/>
      <c r="V912" s="540"/>
      <c r="W912" s="540"/>
      <c r="X912" s="540"/>
      <c r="Z912" s="540"/>
      <c r="AA912" s="540"/>
      <c r="AB912" s="540"/>
      <c r="AC912" s="540"/>
      <c r="AD912" s="540"/>
      <c r="AE912" s="540"/>
    </row>
    <row r="913" spans="1:25" s="539" customFormat="1" ht="12.75" customHeight="1">
      <c r="A913" s="805"/>
      <c r="B913" s="811"/>
      <c r="C913" s="811"/>
      <c r="D913" s="811"/>
      <c r="E913" s="811"/>
      <c r="F913" s="889"/>
      <c r="G913" s="1155"/>
      <c r="H913" s="569"/>
      <c r="K913" s="540"/>
      <c r="Y913" s="540"/>
    </row>
    <row r="914" spans="1:13" s="539" customFormat="1" ht="12.75" customHeight="1">
      <c r="A914" s="926"/>
      <c r="B914" s="875"/>
      <c r="C914" s="875"/>
      <c r="D914" s="875"/>
      <c r="E914" s="875"/>
      <c r="F914" s="889"/>
      <c r="G914" s="1150"/>
      <c r="H914" s="555"/>
      <c r="L914" s="540"/>
      <c r="M914" s="540"/>
    </row>
    <row r="915" spans="1:9" s="539" customFormat="1" ht="12.75" customHeight="1">
      <c r="A915" s="810"/>
      <c r="B915" s="816"/>
      <c r="C915" s="816"/>
      <c r="D915" s="816"/>
      <c r="E915" s="816"/>
      <c r="F915" s="889"/>
      <c r="G915" s="1157"/>
      <c r="H915" s="606"/>
      <c r="I915" s="601"/>
    </row>
    <row r="916" spans="1:9" s="539" customFormat="1" ht="12.75" customHeight="1">
      <c r="A916" s="605"/>
      <c r="B916" s="675"/>
      <c r="C916" s="675"/>
      <c r="D916" s="675"/>
      <c r="E916" s="675"/>
      <c r="F916" s="1011"/>
      <c r="G916" s="1149"/>
      <c r="H916" s="541"/>
      <c r="I916" s="566"/>
    </row>
    <row r="917" spans="1:8" s="539" customFormat="1" ht="12.75" customHeight="1">
      <c r="A917" s="605"/>
      <c r="B917" s="675"/>
      <c r="C917" s="675"/>
      <c r="D917" s="675"/>
      <c r="E917" s="675"/>
      <c r="F917" s="1011"/>
      <c r="G917" s="1149"/>
      <c r="H917" s="541"/>
    </row>
    <row r="918" spans="1:8" s="539" customFormat="1" ht="12.75" customHeight="1">
      <c r="A918" s="605"/>
      <c r="B918" s="675"/>
      <c r="C918" s="675"/>
      <c r="D918" s="675"/>
      <c r="E918" s="675"/>
      <c r="F918" s="1011"/>
      <c r="G918" s="1149"/>
      <c r="H918" s="541"/>
    </row>
    <row r="919" spans="1:8" s="539" customFormat="1" ht="12.75" customHeight="1">
      <c r="A919" s="605"/>
      <c r="B919" s="675"/>
      <c r="C919" s="675"/>
      <c r="D919" s="675"/>
      <c r="E919" s="675"/>
      <c r="F919" s="1011"/>
      <c r="G919" s="1149"/>
      <c r="H919" s="541"/>
    </row>
    <row r="920" spans="1:16" s="539" customFormat="1" ht="12.75" customHeight="1">
      <c r="A920" s="605"/>
      <c r="B920" s="675"/>
      <c r="C920" s="675"/>
      <c r="D920" s="675"/>
      <c r="E920" s="675"/>
      <c r="F920" s="1011"/>
      <c r="G920" s="1149"/>
      <c r="H920" s="541"/>
      <c r="I920" s="600"/>
      <c r="P920" s="601"/>
    </row>
    <row r="921" spans="1:32" s="601" customFormat="1" ht="12.75" customHeight="1">
      <c r="A921" s="806"/>
      <c r="B921" s="812"/>
      <c r="C921" s="812"/>
      <c r="D921" s="812"/>
      <c r="E921" s="812"/>
      <c r="F921" s="889"/>
      <c r="G921" s="1158"/>
      <c r="H921" s="570"/>
      <c r="I921" s="600"/>
      <c r="J921" s="539"/>
      <c r="K921" s="539"/>
      <c r="L921" s="539"/>
      <c r="M921" s="539"/>
      <c r="N921" s="539"/>
      <c r="P921" s="566"/>
      <c r="U921" s="539"/>
      <c r="V921" s="539"/>
      <c r="W921" s="539"/>
      <c r="X921" s="539"/>
      <c r="Y921" s="539"/>
      <c r="Z921" s="539"/>
      <c r="AA921" s="539"/>
      <c r="AB921" s="539"/>
      <c r="AC921" s="539"/>
      <c r="AD921" s="539"/>
      <c r="AE921" s="539"/>
      <c r="AF921" s="539"/>
    </row>
    <row r="922" spans="1:32" s="566" customFormat="1" ht="12.75" customHeight="1">
      <c r="A922" s="605"/>
      <c r="B922" s="675"/>
      <c r="C922" s="675"/>
      <c r="D922" s="675"/>
      <c r="E922" s="675"/>
      <c r="F922" s="1011"/>
      <c r="G922" s="1149"/>
      <c r="H922" s="541"/>
      <c r="I922" s="601"/>
      <c r="J922" s="601"/>
      <c r="K922" s="539"/>
      <c r="L922" s="539"/>
      <c r="M922" s="539"/>
      <c r="N922" s="601"/>
      <c r="P922" s="539"/>
      <c r="U922" s="539"/>
      <c r="V922" s="539"/>
      <c r="W922" s="539"/>
      <c r="X922" s="539"/>
      <c r="Y922" s="539"/>
      <c r="Z922" s="539"/>
      <c r="AA922" s="539"/>
      <c r="AB922" s="539"/>
      <c r="AC922" s="539"/>
      <c r="AD922" s="539"/>
      <c r="AE922" s="539"/>
      <c r="AF922" s="601"/>
    </row>
    <row r="923" spans="1:32" s="539" customFormat="1" ht="12.75" customHeight="1">
      <c r="A923" s="605"/>
      <c r="B923" s="675"/>
      <c r="C923" s="675"/>
      <c r="D923" s="675"/>
      <c r="E923" s="675"/>
      <c r="F923" s="1011"/>
      <c r="G923" s="1149"/>
      <c r="H923" s="541"/>
      <c r="I923" s="566"/>
      <c r="J923" s="566"/>
      <c r="N923" s="566"/>
      <c r="U923" s="601"/>
      <c r="V923" s="601"/>
      <c r="W923" s="601"/>
      <c r="X923" s="601"/>
      <c r="Z923" s="601"/>
      <c r="AA923" s="601"/>
      <c r="AB923" s="601"/>
      <c r="AC923" s="601"/>
      <c r="AD923" s="601"/>
      <c r="AE923" s="601"/>
      <c r="AF923" s="566"/>
    </row>
    <row r="924" spans="1:31" s="539" customFormat="1" ht="12.75" customHeight="1">
      <c r="A924" s="806"/>
      <c r="B924" s="812"/>
      <c r="C924" s="812"/>
      <c r="D924" s="812"/>
      <c r="E924" s="812"/>
      <c r="F924" s="889"/>
      <c r="G924" s="1158"/>
      <c r="H924" s="570"/>
      <c r="I924" s="540"/>
      <c r="K924" s="601"/>
      <c r="U924" s="566"/>
      <c r="V924" s="566"/>
      <c r="W924" s="566"/>
      <c r="X924" s="566"/>
      <c r="Y924" s="601"/>
      <c r="Z924" s="566"/>
      <c r="AA924" s="566"/>
      <c r="AB924" s="566"/>
      <c r="AC924" s="566"/>
      <c r="AD924" s="566"/>
      <c r="AE924" s="566"/>
    </row>
    <row r="925" spans="1:25" s="539" customFormat="1" ht="12.75" customHeight="1">
      <c r="A925" s="605"/>
      <c r="B925" s="675"/>
      <c r="C925" s="675"/>
      <c r="D925" s="675"/>
      <c r="E925" s="675"/>
      <c r="F925" s="1011"/>
      <c r="G925" s="1149"/>
      <c r="H925" s="541"/>
      <c r="K925" s="566"/>
      <c r="L925" s="601"/>
      <c r="M925" s="601"/>
      <c r="P925" s="600"/>
      <c r="Y925" s="566"/>
    </row>
    <row r="926" spans="1:32" s="600" customFormat="1" ht="12.75" customHeight="1">
      <c r="A926" s="605"/>
      <c r="B926" s="675"/>
      <c r="C926" s="675"/>
      <c r="D926" s="675"/>
      <c r="E926" s="675"/>
      <c r="F926" s="1011"/>
      <c r="G926" s="1149"/>
      <c r="H926" s="541"/>
      <c r="I926" s="539"/>
      <c r="J926" s="539"/>
      <c r="K926" s="539"/>
      <c r="L926" s="566"/>
      <c r="M926" s="566"/>
      <c r="N926" s="539"/>
      <c r="U926" s="539"/>
      <c r="V926" s="539"/>
      <c r="W926" s="539"/>
      <c r="X926" s="539"/>
      <c r="Y926" s="539"/>
      <c r="Z926" s="539"/>
      <c r="AA926" s="539"/>
      <c r="AB926" s="539"/>
      <c r="AC926" s="539"/>
      <c r="AD926" s="539"/>
      <c r="AE926" s="539"/>
      <c r="AF926" s="539"/>
    </row>
    <row r="927" spans="1:31" s="600" customFormat="1" ht="12.75" customHeight="1">
      <c r="A927" s="805"/>
      <c r="B927" s="811"/>
      <c r="C927" s="811"/>
      <c r="D927" s="811"/>
      <c r="E927" s="811"/>
      <c r="F927" s="889"/>
      <c r="G927" s="1155"/>
      <c r="H927" s="569"/>
      <c r="I927" s="539"/>
      <c r="K927" s="539"/>
      <c r="L927" s="539"/>
      <c r="M927" s="539"/>
      <c r="P927" s="601"/>
      <c r="U927" s="539"/>
      <c r="V927" s="539"/>
      <c r="W927" s="539"/>
      <c r="X927" s="539"/>
      <c r="Y927" s="539"/>
      <c r="Z927" s="539"/>
      <c r="AA927" s="539"/>
      <c r="AB927" s="539"/>
      <c r="AC927" s="539"/>
      <c r="AD927" s="539"/>
      <c r="AE927" s="539"/>
    </row>
    <row r="928" spans="1:32" s="601" customFormat="1" ht="12.75" customHeight="1">
      <c r="A928" s="805"/>
      <c r="B928" s="811"/>
      <c r="C928" s="811"/>
      <c r="D928" s="811"/>
      <c r="E928" s="811"/>
      <c r="F928" s="889"/>
      <c r="G928" s="1155"/>
      <c r="H928" s="569"/>
      <c r="I928" s="539"/>
      <c r="J928" s="600"/>
      <c r="K928" s="539"/>
      <c r="L928" s="539"/>
      <c r="M928" s="539"/>
      <c r="N928" s="600"/>
      <c r="P928" s="566"/>
      <c r="U928" s="600"/>
      <c r="V928" s="600"/>
      <c r="W928" s="600"/>
      <c r="X928" s="600"/>
      <c r="Y928" s="539"/>
      <c r="Z928" s="600"/>
      <c r="AA928" s="600"/>
      <c r="AB928" s="600"/>
      <c r="AC928" s="600"/>
      <c r="AD928" s="600"/>
      <c r="AE928" s="600"/>
      <c r="AF928" s="600"/>
    </row>
    <row r="929" spans="1:32" s="566" customFormat="1" ht="12.75" customHeight="1">
      <c r="A929" s="805"/>
      <c r="B929" s="811"/>
      <c r="C929" s="811"/>
      <c r="D929" s="811"/>
      <c r="E929" s="811"/>
      <c r="F929" s="889"/>
      <c r="G929" s="1155"/>
      <c r="H929" s="569"/>
      <c r="I929" s="539"/>
      <c r="J929" s="601"/>
      <c r="K929" s="600"/>
      <c r="L929" s="539"/>
      <c r="M929" s="539"/>
      <c r="N929" s="601"/>
      <c r="P929" s="540"/>
      <c r="U929" s="600"/>
      <c r="V929" s="600"/>
      <c r="W929" s="600"/>
      <c r="X929" s="600"/>
      <c r="Y929" s="600"/>
      <c r="Z929" s="600"/>
      <c r="AA929" s="600"/>
      <c r="AB929" s="600"/>
      <c r="AC929" s="600"/>
      <c r="AD929" s="600"/>
      <c r="AE929" s="600"/>
      <c r="AF929" s="601"/>
    </row>
    <row r="930" spans="1:32" s="540" customFormat="1" ht="12.75" customHeight="1">
      <c r="A930" s="605"/>
      <c r="B930" s="675"/>
      <c r="C930" s="675"/>
      <c r="D930" s="675"/>
      <c r="E930" s="675"/>
      <c r="F930" s="1011"/>
      <c r="G930" s="1149"/>
      <c r="H930" s="541"/>
      <c r="I930" s="571"/>
      <c r="J930" s="566"/>
      <c r="K930" s="600"/>
      <c r="L930" s="600"/>
      <c r="M930" s="600"/>
      <c r="N930" s="566"/>
      <c r="P930" s="539"/>
      <c r="U930" s="601"/>
      <c r="V930" s="601"/>
      <c r="W930" s="601"/>
      <c r="X930" s="601"/>
      <c r="Y930" s="600"/>
      <c r="Z930" s="601"/>
      <c r="AA930" s="601"/>
      <c r="AB930" s="601"/>
      <c r="AC930" s="601"/>
      <c r="AD930" s="601"/>
      <c r="AE930" s="601"/>
      <c r="AF930" s="566"/>
    </row>
    <row r="931" spans="1:32" s="539" customFormat="1" ht="12.75" customHeight="1">
      <c r="A931" s="605"/>
      <c r="B931" s="675"/>
      <c r="C931" s="675"/>
      <c r="D931" s="675"/>
      <c r="E931" s="675"/>
      <c r="F931" s="1011"/>
      <c r="G931" s="1149"/>
      <c r="H931" s="541"/>
      <c r="J931" s="540"/>
      <c r="K931" s="601"/>
      <c r="L931" s="600"/>
      <c r="M931" s="600"/>
      <c r="N931" s="540"/>
      <c r="U931" s="566"/>
      <c r="V931" s="566"/>
      <c r="W931" s="566"/>
      <c r="X931" s="566"/>
      <c r="Y931" s="601"/>
      <c r="Z931" s="566"/>
      <c r="AA931" s="566"/>
      <c r="AB931" s="566"/>
      <c r="AC931" s="566"/>
      <c r="AD931" s="566"/>
      <c r="AE931" s="566"/>
      <c r="AF931" s="540"/>
    </row>
    <row r="932" spans="1:31" s="539" customFormat="1" ht="12.75" customHeight="1">
      <c r="A932" s="605"/>
      <c r="B932" s="675"/>
      <c r="C932" s="675"/>
      <c r="D932" s="675"/>
      <c r="E932" s="675"/>
      <c r="F932" s="1011"/>
      <c r="G932" s="1149"/>
      <c r="H932" s="541"/>
      <c r="K932" s="566"/>
      <c r="L932" s="601"/>
      <c r="M932" s="601"/>
      <c r="U932" s="540"/>
      <c r="V932" s="540"/>
      <c r="W932" s="540"/>
      <c r="X932" s="540"/>
      <c r="Y932" s="566"/>
      <c r="Z932" s="540"/>
      <c r="AA932" s="540"/>
      <c r="AB932" s="540"/>
      <c r="AC932" s="540"/>
      <c r="AD932" s="540"/>
      <c r="AE932" s="540"/>
    </row>
    <row r="933" spans="1:25" s="539" customFormat="1" ht="12.75" customHeight="1">
      <c r="A933" s="605"/>
      <c r="B933" s="675"/>
      <c r="C933" s="675"/>
      <c r="D933" s="675"/>
      <c r="E933" s="675"/>
      <c r="F933" s="1011"/>
      <c r="G933" s="1149"/>
      <c r="H933" s="541"/>
      <c r="I933" s="571"/>
      <c r="K933" s="540"/>
      <c r="L933" s="566"/>
      <c r="M933" s="566"/>
      <c r="Y933" s="540"/>
    </row>
    <row r="934" spans="1:13" s="539" customFormat="1" ht="12.75" customHeight="1">
      <c r="A934" s="605"/>
      <c r="B934" s="675"/>
      <c r="C934" s="675"/>
      <c r="D934" s="675"/>
      <c r="E934" s="675"/>
      <c r="F934" s="1011"/>
      <c r="G934" s="1149"/>
      <c r="H934" s="545"/>
      <c r="L934" s="540"/>
      <c r="M934" s="540"/>
    </row>
    <row r="935" spans="1:16" s="539" customFormat="1" ht="12.75" customHeight="1">
      <c r="A935" s="605"/>
      <c r="B935" s="675"/>
      <c r="C935" s="675"/>
      <c r="D935" s="675"/>
      <c r="E935" s="675"/>
      <c r="F935" s="1011"/>
      <c r="G935" s="1149"/>
      <c r="H935" s="541"/>
      <c r="P935" s="571"/>
    </row>
    <row r="936" spans="1:32" s="571" customFormat="1" ht="12.75" customHeight="1">
      <c r="A936" s="605"/>
      <c r="B936" s="675"/>
      <c r="C936" s="675"/>
      <c r="D936" s="675"/>
      <c r="E936" s="675"/>
      <c r="F936" s="1011"/>
      <c r="G936" s="1149"/>
      <c r="H936" s="541"/>
      <c r="I936" s="540"/>
      <c r="J936" s="539"/>
      <c r="K936" s="539"/>
      <c r="L936" s="539"/>
      <c r="M936" s="539"/>
      <c r="N936" s="539"/>
      <c r="P936" s="539"/>
      <c r="U936" s="539"/>
      <c r="V936" s="539"/>
      <c r="W936" s="539"/>
      <c r="X936" s="539"/>
      <c r="Y936" s="539"/>
      <c r="Z936" s="539"/>
      <c r="AA936" s="539"/>
      <c r="AB936" s="539"/>
      <c r="AC936" s="539"/>
      <c r="AD936" s="539"/>
      <c r="AE936" s="539"/>
      <c r="AF936" s="539"/>
    </row>
    <row r="937" spans="1:32" s="539" customFormat="1" ht="12.75" customHeight="1">
      <c r="A937" s="605"/>
      <c r="B937" s="675"/>
      <c r="C937" s="675"/>
      <c r="D937" s="675"/>
      <c r="E937" s="675"/>
      <c r="F937" s="1011"/>
      <c r="G937" s="1149"/>
      <c r="H937" s="541"/>
      <c r="I937" s="540"/>
      <c r="J937" s="571"/>
      <c r="N937" s="571"/>
      <c r="AF937" s="571"/>
    </row>
    <row r="938" spans="1:31" s="539" customFormat="1" ht="12.75" customHeight="1">
      <c r="A938" s="605"/>
      <c r="B938" s="675"/>
      <c r="C938" s="675"/>
      <c r="D938" s="675"/>
      <c r="E938" s="675"/>
      <c r="F938" s="1011"/>
      <c r="G938" s="1149"/>
      <c r="H938" s="541"/>
      <c r="I938" s="540"/>
      <c r="P938" s="571"/>
      <c r="U938" s="571"/>
      <c r="V938" s="571"/>
      <c r="W938" s="571"/>
      <c r="X938" s="571"/>
      <c r="Z938" s="571"/>
      <c r="AA938" s="571"/>
      <c r="AB938" s="571"/>
      <c r="AC938" s="571"/>
      <c r="AD938" s="571"/>
      <c r="AE938" s="571"/>
    </row>
    <row r="939" spans="1:32" s="571" customFormat="1" ht="12.75" customHeight="1">
      <c r="A939" s="605"/>
      <c r="B939" s="675"/>
      <c r="C939" s="675"/>
      <c r="D939" s="675"/>
      <c r="E939" s="675"/>
      <c r="F939" s="1011"/>
      <c r="G939" s="1149"/>
      <c r="H939" s="541"/>
      <c r="I939" s="539"/>
      <c r="J939" s="539"/>
      <c r="L939" s="539"/>
      <c r="M939" s="539"/>
      <c r="N939" s="539"/>
      <c r="P939" s="539"/>
      <c r="U939" s="539"/>
      <c r="V939" s="539"/>
      <c r="W939" s="539"/>
      <c r="X939" s="539"/>
      <c r="Z939" s="539"/>
      <c r="AA939" s="539"/>
      <c r="AB939" s="539"/>
      <c r="AC939" s="539"/>
      <c r="AD939" s="539"/>
      <c r="AE939" s="539"/>
      <c r="AF939" s="539"/>
    </row>
    <row r="940" spans="1:32" s="539" customFormat="1" ht="12.75" customHeight="1">
      <c r="A940" s="605"/>
      <c r="B940" s="675"/>
      <c r="C940" s="675"/>
      <c r="D940" s="675"/>
      <c r="E940" s="675"/>
      <c r="F940" s="1011"/>
      <c r="G940" s="1149"/>
      <c r="H940" s="541"/>
      <c r="J940" s="571"/>
      <c r="L940" s="571"/>
      <c r="M940" s="571"/>
      <c r="N940" s="571"/>
      <c r="AF940" s="571"/>
    </row>
    <row r="941" spans="1:31" s="539" customFormat="1" ht="12.75" customHeight="1">
      <c r="A941" s="605"/>
      <c r="B941" s="675"/>
      <c r="C941" s="675"/>
      <c r="D941" s="675"/>
      <c r="E941" s="675"/>
      <c r="F941" s="1011"/>
      <c r="G941" s="1149"/>
      <c r="H941" s="541"/>
      <c r="P941" s="540"/>
      <c r="U941" s="571"/>
      <c r="V941" s="571"/>
      <c r="W941" s="571"/>
      <c r="X941" s="571"/>
      <c r="Z941" s="571"/>
      <c r="AA941" s="571"/>
      <c r="AB941" s="571"/>
      <c r="AC941" s="571"/>
      <c r="AD941" s="571"/>
      <c r="AE941" s="571"/>
    </row>
    <row r="942" spans="1:32" s="540" customFormat="1" ht="12.75" customHeight="1">
      <c r="A942" s="605"/>
      <c r="B942" s="675"/>
      <c r="C942" s="675"/>
      <c r="D942" s="675"/>
      <c r="E942" s="675"/>
      <c r="F942" s="1011"/>
      <c r="G942" s="1149"/>
      <c r="H942" s="541"/>
      <c r="I942" s="539"/>
      <c r="J942" s="539"/>
      <c r="K942" s="571"/>
      <c r="L942" s="539"/>
      <c r="M942" s="539"/>
      <c r="N942" s="539"/>
      <c r="U942" s="539"/>
      <c r="V942" s="539"/>
      <c r="W942" s="539"/>
      <c r="X942" s="539"/>
      <c r="Y942" s="571"/>
      <c r="Z942" s="539"/>
      <c r="AA942" s="539"/>
      <c r="AB942" s="539"/>
      <c r="AC942" s="539"/>
      <c r="AD942" s="539"/>
      <c r="AE942" s="539"/>
      <c r="AF942" s="539"/>
    </row>
    <row r="943" spans="1:31" s="540" customFormat="1" ht="12.75" customHeight="1">
      <c r="A943" s="605"/>
      <c r="B943" s="675"/>
      <c r="C943" s="675"/>
      <c r="D943" s="675"/>
      <c r="E943" s="675"/>
      <c r="F943" s="1011"/>
      <c r="G943" s="1149"/>
      <c r="H943" s="541"/>
      <c r="I943" s="539"/>
      <c r="K943" s="539"/>
      <c r="L943" s="571"/>
      <c r="M943" s="571"/>
      <c r="U943" s="539"/>
      <c r="V943" s="539"/>
      <c r="W943" s="539"/>
      <c r="X943" s="539"/>
      <c r="Y943" s="539"/>
      <c r="Z943" s="539"/>
      <c r="AA943" s="539"/>
      <c r="AB943" s="539"/>
      <c r="AC943" s="539"/>
      <c r="AD943" s="539"/>
      <c r="AE943" s="539"/>
    </row>
    <row r="944" spans="1:25" s="540" customFormat="1" ht="12.75" customHeight="1">
      <c r="A944" s="805"/>
      <c r="B944" s="811"/>
      <c r="C944" s="811"/>
      <c r="D944" s="811"/>
      <c r="E944" s="811"/>
      <c r="F944" s="889"/>
      <c r="G944" s="1155"/>
      <c r="H944" s="569"/>
      <c r="I944" s="539"/>
      <c r="K944" s="539"/>
      <c r="L944" s="539"/>
      <c r="M944" s="539"/>
      <c r="P944" s="539"/>
      <c r="Y944" s="539"/>
    </row>
    <row r="945" spans="1:32" s="539" customFormat="1" ht="12.75" customHeight="1">
      <c r="A945" s="926"/>
      <c r="B945" s="875"/>
      <c r="C945" s="875"/>
      <c r="D945" s="875"/>
      <c r="E945" s="875"/>
      <c r="F945" s="889"/>
      <c r="G945" s="1150"/>
      <c r="H945" s="555"/>
      <c r="J945" s="540"/>
      <c r="K945" s="540"/>
      <c r="N945" s="540"/>
      <c r="U945" s="540"/>
      <c r="V945" s="540"/>
      <c r="W945" s="540"/>
      <c r="X945" s="540"/>
      <c r="Y945" s="540"/>
      <c r="Z945" s="540"/>
      <c r="AA945" s="540"/>
      <c r="AB945" s="540"/>
      <c r="AC945" s="540"/>
      <c r="AD945" s="540"/>
      <c r="AE945" s="540"/>
      <c r="AF945" s="540"/>
    </row>
    <row r="946" spans="1:31" s="539" customFormat="1" ht="12.75" customHeight="1">
      <c r="A946" s="605"/>
      <c r="B946" s="675"/>
      <c r="C946" s="675"/>
      <c r="D946" s="675"/>
      <c r="E946" s="875"/>
      <c r="F946" s="1011"/>
      <c r="G946" s="1149"/>
      <c r="H946" s="541"/>
      <c r="K946" s="540"/>
      <c r="L946" s="540"/>
      <c r="M946" s="540"/>
      <c r="U946" s="540"/>
      <c r="V946" s="540"/>
      <c r="W946" s="540"/>
      <c r="X946" s="540"/>
      <c r="Y946" s="540"/>
      <c r="Z946" s="540"/>
      <c r="AA946" s="540"/>
      <c r="AB946" s="540"/>
      <c r="AC946" s="540"/>
      <c r="AD946" s="540"/>
      <c r="AE946" s="540"/>
    </row>
    <row r="947" spans="1:25" s="539" customFormat="1" ht="12.75" customHeight="1">
      <c r="A947" s="927"/>
      <c r="B947" s="675"/>
      <c r="C947" s="675"/>
      <c r="D947" s="675"/>
      <c r="E947" s="875"/>
      <c r="F947" s="1011"/>
      <c r="G947" s="1149"/>
      <c r="H947" s="541"/>
      <c r="K947" s="540"/>
      <c r="L947" s="540"/>
      <c r="M947" s="540"/>
      <c r="Y947" s="540"/>
    </row>
    <row r="948" spans="1:13" s="539" customFormat="1" ht="12.75" customHeight="1">
      <c r="A948" s="605"/>
      <c r="B948" s="675"/>
      <c r="C948" s="675"/>
      <c r="D948" s="675"/>
      <c r="E948" s="875"/>
      <c r="F948" s="1011"/>
      <c r="G948" s="1149"/>
      <c r="H948" s="541"/>
      <c r="L948" s="540"/>
      <c r="M948" s="540"/>
    </row>
    <row r="949" spans="1:8" s="539" customFormat="1" ht="12.75" customHeight="1">
      <c r="A949" s="927"/>
      <c r="B949" s="675"/>
      <c r="C949" s="675"/>
      <c r="D949" s="675"/>
      <c r="E949" s="875"/>
      <c r="F949" s="1011"/>
      <c r="G949" s="1149"/>
      <c r="H949" s="541"/>
    </row>
    <row r="950" spans="1:8" s="539" customFormat="1" ht="12.75" customHeight="1">
      <c r="A950" s="605"/>
      <c r="B950" s="675"/>
      <c r="C950" s="675"/>
      <c r="D950" s="675"/>
      <c r="E950" s="875"/>
      <c r="F950" s="1011"/>
      <c r="G950" s="1149"/>
      <c r="H950" s="541"/>
    </row>
    <row r="951" spans="1:8" s="539" customFormat="1" ht="12.75" customHeight="1">
      <c r="A951" s="927"/>
      <c r="B951" s="675"/>
      <c r="C951" s="675"/>
      <c r="D951" s="675"/>
      <c r="E951" s="875"/>
      <c r="F951" s="1011"/>
      <c r="G951" s="1149"/>
      <c r="H951" s="541"/>
    </row>
    <row r="952" spans="1:8" s="539" customFormat="1" ht="12.75" customHeight="1">
      <c r="A952" s="605"/>
      <c r="B952" s="675"/>
      <c r="C952" s="675"/>
      <c r="D952" s="675"/>
      <c r="E952" s="875"/>
      <c r="F952" s="1011"/>
      <c r="G952" s="1149"/>
      <c r="H952" s="541"/>
    </row>
    <row r="953" spans="1:9" s="539" customFormat="1" ht="12.75" customHeight="1">
      <c r="A953" s="927"/>
      <c r="B953" s="675"/>
      <c r="C953" s="675"/>
      <c r="D953" s="675"/>
      <c r="E953" s="875"/>
      <c r="F953" s="1011"/>
      <c r="G953" s="1149"/>
      <c r="H953" s="541"/>
      <c r="I953" s="601"/>
    </row>
    <row r="954" spans="1:9" s="539" customFormat="1" ht="12.75" customHeight="1">
      <c r="A954" s="605"/>
      <c r="B954" s="675"/>
      <c r="C954" s="675"/>
      <c r="D954" s="675"/>
      <c r="E954" s="875"/>
      <c r="F954" s="1011"/>
      <c r="G954" s="1149"/>
      <c r="H954" s="541"/>
      <c r="I954" s="566"/>
    </row>
    <row r="955" spans="1:9" s="539" customFormat="1" ht="12.75" customHeight="1">
      <c r="A955" s="927"/>
      <c r="B955" s="675"/>
      <c r="C955" s="675"/>
      <c r="D955" s="675"/>
      <c r="E955" s="875"/>
      <c r="F955" s="1011"/>
      <c r="G955" s="1149"/>
      <c r="H955" s="541"/>
      <c r="I955" s="566"/>
    </row>
    <row r="956" spans="1:9" s="539" customFormat="1" ht="12.75" customHeight="1">
      <c r="A956" s="927"/>
      <c r="B956" s="675"/>
      <c r="C956" s="675"/>
      <c r="D956" s="675"/>
      <c r="E956" s="875"/>
      <c r="F956" s="1011"/>
      <c r="G956" s="1149"/>
      <c r="H956" s="541"/>
      <c r="I956" s="566"/>
    </row>
    <row r="957" spans="1:9" s="539" customFormat="1" ht="12.75" customHeight="1">
      <c r="A957" s="805"/>
      <c r="B957" s="811"/>
      <c r="C957" s="811"/>
      <c r="D957" s="811"/>
      <c r="E957" s="875"/>
      <c r="F957" s="889"/>
      <c r="G957" s="1150"/>
      <c r="H957" s="555"/>
      <c r="I957" s="566"/>
    </row>
    <row r="958" spans="1:16" s="539" customFormat="1" ht="12.75" customHeight="1">
      <c r="A958" s="605"/>
      <c r="B958" s="675"/>
      <c r="C958" s="675"/>
      <c r="D958" s="675"/>
      <c r="E958" s="675"/>
      <c r="F958" s="1011"/>
      <c r="G958" s="1149"/>
      <c r="H958" s="541"/>
      <c r="I958" s="566"/>
      <c r="P958" s="601"/>
    </row>
    <row r="959" spans="1:32" s="601" customFormat="1" ht="12.75" customHeight="1">
      <c r="A959" s="605"/>
      <c r="B959" s="675"/>
      <c r="C959" s="675"/>
      <c r="D959" s="675"/>
      <c r="E959" s="675"/>
      <c r="F959" s="1011"/>
      <c r="G959" s="1149"/>
      <c r="H959" s="541"/>
      <c r="I959" s="566"/>
      <c r="J959" s="539"/>
      <c r="K959" s="539"/>
      <c r="L959" s="539"/>
      <c r="M959" s="539"/>
      <c r="N959" s="539"/>
      <c r="P959" s="566"/>
      <c r="U959" s="539"/>
      <c r="V959" s="539"/>
      <c r="W959" s="539"/>
      <c r="X959" s="539"/>
      <c r="Y959" s="539"/>
      <c r="Z959" s="539"/>
      <c r="AA959" s="539"/>
      <c r="AB959" s="539"/>
      <c r="AC959" s="539"/>
      <c r="AD959" s="539"/>
      <c r="AE959" s="539"/>
      <c r="AF959" s="539"/>
    </row>
    <row r="960" spans="1:32" s="566" customFormat="1" ht="12.75" customHeight="1">
      <c r="A960" s="605"/>
      <c r="B960" s="675"/>
      <c r="C960" s="675"/>
      <c r="D960" s="675"/>
      <c r="E960" s="675"/>
      <c r="F960" s="1011"/>
      <c r="G960" s="1149"/>
      <c r="H960" s="541"/>
      <c r="J960" s="601"/>
      <c r="K960" s="539"/>
      <c r="L960" s="539"/>
      <c r="M960" s="539"/>
      <c r="N960" s="601"/>
      <c r="U960" s="539"/>
      <c r="V960" s="539"/>
      <c r="W960" s="539"/>
      <c r="X960" s="539"/>
      <c r="Y960" s="539"/>
      <c r="Z960" s="539"/>
      <c r="AA960" s="539"/>
      <c r="AB960" s="539"/>
      <c r="AC960" s="539"/>
      <c r="AD960" s="539"/>
      <c r="AE960" s="539"/>
      <c r="AF960" s="601"/>
    </row>
    <row r="961" spans="1:31" s="566" customFormat="1" ht="12.75" customHeight="1">
      <c r="A961" s="605"/>
      <c r="B961" s="675"/>
      <c r="C961" s="675"/>
      <c r="D961" s="675"/>
      <c r="E961" s="675"/>
      <c r="F961" s="1011"/>
      <c r="G961" s="1149"/>
      <c r="H961" s="541"/>
      <c r="K961" s="539"/>
      <c r="L961" s="539"/>
      <c r="M961" s="539"/>
      <c r="U961" s="601"/>
      <c r="V961" s="601"/>
      <c r="W961" s="601"/>
      <c r="X961" s="601"/>
      <c r="Y961" s="539"/>
      <c r="Z961" s="601"/>
      <c r="AA961" s="601"/>
      <c r="AB961" s="601"/>
      <c r="AC961" s="601"/>
      <c r="AD961" s="601"/>
      <c r="AE961" s="601"/>
    </row>
    <row r="962" spans="1:25" s="566" customFormat="1" ht="12.75" customHeight="1">
      <c r="A962" s="605"/>
      <c r="B962" s="675"/>
      <c r="C962" s="675"/>
      <c r="D962" s="675"/>
      <c r="E962" s="675"/>
      <c r="F962" s="1011"/>
      <c r="G962" s="1149"/>
      <c r="H962" s="541"/>
      <c r="K962" s="601"/>
      <c r="L962" s="539"/>
      <c r="M962" s="539"/>
      <c r="Y962" s="601"/>
    </row>
    <row r="963" spans="1:13" s="566" customFormat="1" ht="12.75" customHeight="1">
      <c r="A963" s="605"/>
      <c r="B963" s="675"/>
      <c r="C963" s="675"/>
      <c r="D963" s="675"/>
      <c r="E963" s="675"/>
      <c r="F963" s="1011"/>
      <c r="G963" s="1149"/>
      <c r="H963" s="541"/>
      <c r="L963" s="601"/>
      <c r="M963" s="601"/>
    </row>
    <row r="964" spans="1:8" s="566" customFormat="1" ht="12.75" customHeight="1">
      <c r="A964" s="605"/>
      <c r="B964" s="675"/>
      <c r="C964" s="675"/>
      <c r="D964" s="675"/>
      <c r="E964" s="675"/>
      <c r="F964" s="1011"/>
      <c r="G964" s="1149"/>
      <c r="H964" s="541"/>
    </row>
    <row r="965" spans="1:8" s="566" customFormat="1" ht="12.75" customHeight="1">
      <c r="A965" s="605"/>
      <c r="B965" s="675"/>
      <c r="C965" s="675"/>
      <c r="D965" s="675"/>
      <c r="E965" s="675"/>
      <c r="F965" s="1011"/>
      <c r="G965" s="1149"/>
      <c r="H965" s="541"/>
    </row>
    <row r="966" spans="1:8" s="566" customFormat="1" ht="12.75" customHeight="1">
      <c r="A966" s="605"/>
      <c r="B966" s="675"/>
      <c r="C966" s="675"/>
      <c r="D966" s="675"/>
      <c r="E966" s="675"/>
      <c r="F966" s="1011"/>
      <c r="G966" s="1149"/>
      <c r="H966" s="541"/>
    </row>
    <row r="967" spans="1:9" s="566" customFormat="1" ht="12.75" customHeight="1">
      <c r="A967" s="605"/>
      <c r="B967" s="675"/>
      <c r="C967" s="675"/>
      <c r="D967" s="675"/>
      <c r="E967" s="675"/>
      <c r="F967" s="1011"/>
      <c r="G967" s="1149"/>
      <c r="H967" s="541"/>
      <c r="I967" s="539"/>
    </row>
    <row r="968" spans="1:9" s="566" customFormat="1" ht="12.75" customHeight="1">
      <c r="A968" s="605"/>
      <c r="B968" s="675"/>
      <c r="C968" s="675"/>
      <c r="D968" s="675"/>
      <c r="E968" s="675"/>
      <c r="F968" s="605"/>
      <c r="G968" s="539"/>
      <c r="H968" s="545"/>
      <c r="I968" s="539"/>
    </row>
    <row r="969" spans="1:9" s="566" customFormat="1" ht="12.75" customHeight="1">
      <c r="A969" s="605"/>
      <c r="B969" s="675"/>
      <c r="C969" s="675"/>
      <c r="D969" s="675"/>
      <c r="E969" s="675"/>
      <c r="F969" s="1011"/>
      <c r="G969" s="1149"/>
      <c r="H969" s="541"/>
      <c r="I969" s="539"/>
    </row>
    <row r="970" spans="1:9" s="566" customFormat="1" ht="12.75" customHeight="1">
      <c r="A970" s="605"/>
      <c r="B970" s="675"/>
      <c r="C970" s="675"/>
      <c r="D970" s="675"/>
      <c r="E970" s="675"/>
      <c r="F970" s="1011"/>
      <c r="G970" s="1149"/>
      <c r="H970" s="541"/>
      <c r="I970" s="539"/>
    </row>
    <row r="971" spans="1:9" s="566" customFormat="1" ht="12.75" customHeight="1">
      <c r="A971" s="605"/>
      <c r="B971" s="675"/>
      <c r="C971" s="675"/>
      <c r="D971" s="675"/>
      <c r="E971" s="675"/>
      <c r="F971" s="1011"/>
      <c r="G971" s="1149"/>
      <c r="H971" s="541"/>
      <c r="I971" s="539"/>
    </row>
    <row r="972" spans="1:16" s="566" customFormat="1" ht="12.75" customHeight="1">
      <c r="A972" s="605"/>
      <c r="B972" s="675"/>
      <c r="C972" s="675"/>
      <c r="D972" s="675"/>
      <c r="E972" s="675"/>
      <c r="F972" s="1011"/>
      <c r="G972" s="1149"/>
      <c r="H972" s="541"/>
      <c r="I972" s="539"/>
      <c r="P972" s="539"/>
    </row>
    <row r="973" spans="1:32" s="539" customFormat="1" ht="12.75" customHeight="1">
      <c r="A973" s="605"/>
      <c r="B973" s="675"/>
      <c r="C973" s="675"/>
      <c r="D973" s="675"/>
      <c r="E973" s="675"/>
      <c r="F973" s="605"/>
      <c r="H973" s="545"/>
      <c r="J973" s="566"/>
      <c r="K973" s="566"/>
      <c r="L973" s="566"/>
      <c r="M973" s="566"/>
      <c r="N973" s="566"/>
      <c r="U973" s="566"/>
      <c r="V973" s="566"/>
      <c r="W973" s="566"/>
      <c r="X973" s="566"/>
      <c r="Y973" s="566"/>
      <c r="Z973" s="566"/>
      <c r="AA973" s="566"/>
      <c r="AB973" s="566"/>
      <c r="AC973" s="566"/>
      <c r="AD973" s="566"/>
      <c r="AE973" s="566"/>
      <c r="AF973" s="566"/>
    </row>
    <row r="974" spans="1:31" s="539" customFormat="1" ht="12.75" customHeight="1">
      <c r="A974" s="605"/>
      <c r="B974" s="675"/>
      <c r="C974" s="675"/>
      <c r="D974" s="675"/>
      <c r="E974" s="675"/>
      <c r="F974" s="1011"/>
      <c r="G974" s="1149"/>
      <c r="H974" s="541"/>
      <c r="K974" s="566"/>
      <c r="L974" s="566"/>
      <c r="M974" s="566"/>
      <c r="U974" s="566"/>
      <c r="V974" s="566"/>
      <c r="W974" s="566"/>
      <c r="X974" s="566"/>
      <c r="Y974" s="566"/>
      <c r="Z974" s="566"/>
      <c r="AA974" s="566"/>
      <c r="AB974" s="566"/>
      <c r="AC974" s="566"/>
      <c r="AD974" s="566"/>
      <c r="AE974" s="566"/>
    </row>
    <row r="975" spans="1:25" s="539" customFormat="1" ht="12.75" customHeight="1">
      <c r="A975" s="605"/>
      <c r="B975" s="675"/>
      <c r="C975" s="675"/>
      <c r="D975" s="675"/>
      <c r="E975" s="675"/>
      <c r="F975" s="1011"/>
      <c r="G975" s="1149"/>
      <c r="H975" s="541"/>
      <c r="K975" s="566"/>
      <c r="L975" s="566"/>
      <c r="M975" s="566"/>
      <c r="Y975" s="566"/>
    </row>
    <row r="976" spans="1:13" s="539" customFormat="1" ht="12.75" customHeight="1">
      <c r="A976" s="605"/>
      <c r="B976" s="675"/>
      <c r="C976" s="675"/>
      <c r="D976" s="675"/>
      <c r="E976" s="675"/>
      <c r="F976" s="1011"/>
      <c r="G976" s="1149"/>
      <c r="H976" s="541"/>
      <c r="L976" s="566"/>
      <c r="M976" s="566"/>
    </row>
    <row r="977" spans="1:8" s="539" customFormat="1" ht="12.75" customHeight="1">
      <c r="A977" s="605"/>
      <c r="B977" s="675"/>
      <c r="C977" s="675"/>
      <c r="D977" s="675"/>
      <c r="E977" s="675"/>
      <c r="F977" s="1011"/>
      <c r="G977" s="1149"/>
      <c r="H977" s="541"/>
    </row>
    <row r="978" spans="1:8" s="539" customFormat="1" ht="12.75" customHeight="1">
      <c r="A978" s="605"/>
      <c r="B978" s="675"/>
      <c r="C978" s="675"/>
      <c r="D978" s="675"/>
      <c r="E978" s="675"/>
      <c r="F978" s="1011"/>
      <c r="G978" s="1149"/>
      <c r="H978" s="541"/>
    </row>
    <row r="979" spans="1:8" s="539" customFormat="1" ht="12.75" customHeight="1">
      <c r="A979" s="605"/>
      <c r="B979" s="675"/>
      <c r="C979" s="675"/>
      <c r="D979" s="675"/>
      <c r="E979" s="675"/>
      <c r="F979" s="1011"/>
      <c r="G979" s="1149"/>
      <c r="H979" s="541"/>
    </row>
    <row r="980" spans="1:8" s="539" customFormat="1" ht="12.75" customHeight="1">
      <c r="A980" s="605"/>
      <c r="B980" s="675"/>
      <c r="C980" s="675"/>
      <c r="D980" s="675"/>
      <c r="E980" s="675"/>
      <c r="F980" s="1011"/>
      <c r="G980" s="1149"/>
      <c r="H980" s="541"/>
    </row>
    <row r="981" spans="1:8" s="539" customFormat="1" ht="12.75" customHeight="1">
      <c r="A981" s="605"/>
      <c r="B981" s="675"/>
      <c r="C981" s="675"/>
      <c r="D981" s="675"/>
      <c r="E981" s="675"/>
      <c r="F981" s="1011"/>
      <c r="G981" s="1149"/>
      <c r="H981" s="541"/>
    </row>
    <row r="982" spans="1:8" s="539" customFormat="1" ht="12.75" customHeight="1">
      <c r="A982" s="605"/>
      <c r="B982" s="675"/>
      <c r="C982" s="675"/>
      <c r="D982" s="675"/>
      <c r="E982" s="675"/>
      <c r="F982" s="1011"/>
      <c r="G982" s="1149"/>
      <c r="H982" s="541"/>
    </row>
    <row r="983" spans="1:8" s="539" customFormat="1" ht="12.75" customHeight="1">
      <c r="A983" s="605"/>
      <c r="B983" s="675"/>
      <c r="C983" s="675"/>
      <c r="D983" s="675"/>
      <c r="E983" s="675"/>
      <c r="F983" s="1011"/>
      <c r="G983" s="1149"/>
      <c r="H983" s="541"/>
    </row>
    <row r="984" spans="1:8" s="539" customFormat="1" ht="12.75" customHeight="1">
      <c r="A984" s="605"/>
      <c r="B984" s="675"/>
      <c r="C984" s="675"/>
      <c r="D984" s="675"/>
      <c r="E984" s="675"/>
      <c r="F984" s="1011"/>
      <c r="G984" s="1149"/>
      <c r="H984" s="541"/>
    </row>
    <row r="985" spans="1:8" s="539" customFormat="1" ht="12.75" customHeight="1">
      <c r="A985" s="605"/>
      <c r="B985" s="675"/>
      <c r="C985" s="675"/>
      <c r="D985" s="675"/>
      <c r="E985" s="675"/>
      <c r="F985" s="1011"/>
      <c r="G985" s="1149"/>
      <c r="H985" s="541"/>
    </row>
    <row r="986" spans="1:8" s="539" customFormat="1" ht="12.75" customHeight="1">
      <c r="A986" s="605"/>
      <c r="B986" s="675"/>
      <c r="C986" s="675"/>
      <c r="D986" s="675"/>
      <c r="E986" s="675"/>
      <c r="F986" s="1011"/>
      <c r="G986" s="1149"/>
      <c r="H986" s="541"/>
    </row>
    <row r="987" spans="1:8" s="539" customFormat="1" ht="12.75" customHeight="1">
      <c r="A987" s="605"/>
      <c r="B987" s="675"/>
      <c r="C987" s="675"/>
      <c r="D987" s="675"/>
      <c r="E987" s="675"/>
      <c r="F987" s="1011"/>
      <c r="G987" s="1149"/>
      <c r="H987" s="541"/>
    </row>
    <row r="988" spans="1:8" s="539" customFormat="1" ht="12.75" customHeight="1">
      <c r="A988" s="605"/>
      <c r="B988" s="675"/>
      <c r="C988" s="675"/>
      <c r="D988" s="675"/>
      <c r="E988" s="675"/>
      <c r="F988" s="1011"/>
      <c r="G988" s="1149"/>
      <c r="H988" s="541"/>
    </row>
    <row r="989" spans="1:8" s="539" customFormat="1" ht="12.75" customHeight="1">
      <c r="A989" s="605"/>
      <c r="B989" s="675"/>
      <c r="C989" s="675"/>
      <c r="D989" s="675"/>
      <c r="E989" s="675"/>
      <c r="F989" s="1011"/>
      <c r="G989" s="1149"/>
      <c r="H989" s="541"/>
    </row>
    <row r="990" spans="1:8" s="539" customFormat="1" ht="12.75" customHeight="1">
      <c r="A990" s="605"/>
      <c r="B990" s="675"/>
      <c r="C990" s="675"/>
      <c r="D990" s="675"/>
      <c r="E990" s="675"/>
      <c r="F990" s="1011"/>
      <c r="G990" s="1149"/>
      <c r="H990" s="541"/>
    </row>
    <row r="991" spans="1:8" s="539" customFormat="1" ht="12.75" customHeight="1">
      <c r="A991" s="605"/>
      <c r="B991" s="675"/>
      <c r="C991" s="675"/>
      <c r="D991" s="675"/>
      <c r="E991" s="675"/>
      <c r="F991" s="1011"/>
      <c r="G991" s="1149"/>
      <c r="H991" s="541"/>
    </row>
    <row r="992" spans="1:8" s="539" customFormat="1" ht="12.75" customHeight="1">
      <c r="A992" s="605"/>
      <c r="B992" s="675"/>
      <c r="C992" s="675"/>
      <c r="D992" s="675"/>
      <c r="E992" s="675"/>
      <c r="F992" s="1011"/>
      <c r="G992" s="1149"/>
      <c r="H992" s="541"/>
    </row>
    <row r="993" spans="1:8" s="539" customFormat="1" ht="12.75" customHeight="1">
      <c r="A993" s="605"/>
      <c r="B993" s="675"/>
      <c r="C993" s="675"/>
      <c r="D993" s="675"/>
      <c r="E993" s="675"/>
      <c r="F993" s="1011"/>
      <c r="G993" s="1149"/>
      <c r="H993" s="541"/>
    </row>
    <row r="994" spans="1:8" s="539" customFormat="1" ht="12.75" customHeight="1">
      <c r="A994" s="605"/>
      <c r="B994" s="675"/>
      <c r="C994" s="675"/>
      <c r="D994" s="675"/>
      <c r="E994" s="675"/>
      <c r="F994" s="1011"/>
      <c r="G994" s="1149"/>
      <c r="H994" s="541"/>
    </row>
    <row r="995" spans="1:8" s="539" customFormat="1" ht="12.75" customHeight="1">
      <c r="A995" s="605"/>
      <c r="B995" s="675"/>
      <c r="C995" s="675"/>
      <c r="D995" s="675"/>
      <c r="E995" s="675"/>
      <c r="F995" s="1011"/>
      <c r="G995" s="1149"/>
      <c r="H995" s="541"/>
    </row>
    <row r="996" spans="1:8" s="539" customFormat="1" ht="12.75" customHeight="1">
      <c r="A996" s="605"/>
      <c r="B996" s="675"/>
      <c r="C996" s="675"/>
      <c r="D996" s="675"/>
      <c r="E996" s="675"/>
      <c r="F996" s="1011"/>
      <c r="G996" s="1149"/>
      <c r="H996" s="541"/>
    </row>
    <row r="997" spans="1:8" s="539" customFormat="1" ht="12.75" customHeight="1">
      <c r="A997" s="605"/>
      <c r="B997" s="675"/>
      <c r="C997" s="675"/>
      <c r="D997" s="675"/>
      <c r="E997" s="675"/>
      <c r="F997" s="1011"/>
      <c r="G997" s="1149"/>
      <c r="H997" s="541"/>
    </row>
    <row r="998" spans="1:8" s="539" customFormat="1" ht="12.75" customHeight="1">
      <c r="A998" s="605"/>
      <c r="B998" s="675"/>
      <c r="C998" s="675"/>
      <c r="D998" s="675"/>
      <c r="E998" s="675"/>
      <c r="F998" s="1011"/>
      <c r="G998" s="1149"/>
      <c r="H998" s="541"/>
    </row>
    <row r="999" spans="1:8" s="539" customFormat="1" ht="12.75" customHeight="1">
      <c r="A999" s="605"/>
      <c r="B999" s="675"/>
      <c r="C999" s="675"/>
      <c r="D999" s="675"/>
      <c r="E999" s="675"/>
      <c r="F999" s="1011"/>
      <c r="G999" s="1149"/>
      <c r="H999" s="541"/>
    </row>
    <row r="1000" spans="1:8" s="539" customFormat="1" ht="12.75" customHeight="1">
      <c r="A1000" s="605"/>
      <c r="B1000" s="675"/>
      <c r="C1000" s="675"/>
      <c r="D1000" s="675"/>
      <c r="E1000" s="675"/>
      <c r="F1000" s="1011"/>
      <c r="G1000" s="1149"/>
      <c r="H1000" s="541"/>
    </row>
    <row r="1001" spans="1:8" s="539" customFormat="1" ht="12.75" customHeight="1">
      <c r="A1001" s="605"/>
      <c r="B1001" s="675"/>
      <c r="C1001" s="675"/>
      <c r="D1001" s="675"/>
      <c r="E1001" s="675"/>
      <c r="F1001" s="1011"/>
      <c r="G1001" s="1149"/>
      <c r="H1001" s="541"/>
    </row>
    <row r="1002" spans="1:8" s="539" customFormat="1" ht="12.75" customHeight="1">
      <c r="A1002" s="605"/>
      <c r="B1002" s="675"/>
      <c r="C1002" s="675"/>
      <c r="D1002" s="675"/>
      <c r="E1002" s="675"/>
      <c r="F1002" s="1011"/>
      <c r="G1002" s="1149"/>
      <c r="H1002" s="541"/>
    </row>
    <row r="1003" spans="1:8" s="539" customFormat="1" ht="12.75" customHeight="1">
      <c r="A1003" s="605"/>
      <c r="B1003" s="675"/>
      <c r="C1003" s="675"/>
      <c r="D1003" s="675"/>
      <c r="E1003" s="675"/>
      <c r="F1003" s="1011"/>
      <c r="G1003" s="1149"/>
      <c r="H1003" s="541"/>
    </row>
    <row r="1004" spans="1:8" s="539" customFormat="1" ht="12.75" customHeight="1">
      <c r="A1004" s="605"/>
      <c r="B1004" s="675"/>
      <c r="C1004" s="675"/>
      <c r="D1004" s="675"/>
      <c r="E1004" s="675"/>
      <c r="F1004" s="1011"/>
      <c r="G1004" s="1149"/>
      <c r="H1004" s="541"/>
    </row>
    <row r="1005" spans="1:8" s="539" customFormat="1" ht="12.75" customHeight="1">
      <c r="A1005" s="605"/>
      <c r="B1005" s="675"/>
      <c r="C1005" s="675"/>
      <c r="D1005" s="675"/>
      <c r="E1005" s="675"/>
      <c r="F1005" s="1011"/>
      <c r="G1005" s="1149"/>
      <c r="H1005" s="541"/>
    </row>
    <row r="1006" spans="1:8" s="539" customFormat="1" ht="12.75" customHeight="1">
      <c r="A1006" s="605"/>
      <c r="B1006" s="675"/>
      <c r="C1006" s="675"/>
      <c r="D1006" s="675"/>
      <c r="E1006" s="675"/>
      <c r="F1006" s="1011"/>
      <c r="G1006" s="1149"/>
      <c r="H1006" s="541"/>
    </row>
    <row r="1007" spans="1:8" s="539" customFormat="1" ht="12.75" customHeight="1">
      <c r="A1007" s="605"/>
      <c r="B1007" s="675"/>
      <c r="C1007" s="675"/>
      <c r="D1007" s="675"/>
      <c r="E1007" s="675"/>
      <c r="F1007" s="1011"/>
      <c r="G1007" s="1149"/>
      <c r="H1007" s="541"/>
    </row>
    <row r="1008" spans="1:8" s="539" customFormat="1" ht="12.75" customHeight="1">
      <c r="A1008" s="605"/>
      <c r="B1008" s="675"/>
      <c r="C1008" s="675"/>
      <c r="D1008" s="675"/>
      <c r="E1008" s="675"/>
      <c r="F1008" s="1011"/>
      <c r="G1008" s="1149"/>
      <c r="H1008" s="541"/>
    </row>
    <row r="1009" spans="1:8" s="539" customFormat="1" ht="12.75" customHeight="1">
      <c r="A1009" s="605"/>
      <c r="B1009" s="675"/>
      <c r="C1009" s="675"/>
      <c r="D1009" s="675"/>
      <c r="E1009" s="675"/>
      <c r="F1009" s="1011"/>
      <c r="G1009" s="1149"/>
      <c r="H1009" s="541"/>
    </row>
    <row r="1010" spans="1:8" s="539" customFormat="1" ht="12.75" customHeight="1">
      <c r="A1010" s="605"/>
      <c r="B1010" s="675"/>
      <c r="C1010" s="675"/>
      <c r="D1010" s="675"/>
      <c r="E1010" s="675"/>
      <c r="F1010" s="1011"/>
      <c r="G1010" s="1149"/>
      <c r="H1010" s="541"/>
    </row>
    <row r="1011" spans="1:8" s="539" customFormat="1" ht="12.75" customHeight="1">
      <c r="A1011" s="605"/>
      <c r="B1011" s="675"/>
      <c r="C1011" s="675"/>
      <c r="D1011" s="675"/>
      <c r="E1011" s="675"/>
      <c r="F1011" s="1011"/>
      <c r="G1011" s="1149"/>
      <c r="H1011" s="541"/>
    </row>
    <row r="1012" spans="1:8" s="539" customFormat="1" ht="12.75" customHeight="1">
      <c r="A1012" s="605"/>
      <c r="B1012" s="675"/>
      <c r="C1012" s="675"/>
      <c r="D1012" s="675"/>
      <c r="E1012" s="675"/>
      <c r="F1012" s="1011"/>
      <c r="G1012" s="1149"/>
      <c r="H1012" s="541"/>
    </row>
    <row r="1013" spans="1:8" s="539" customFormat="1" ht="12.75" customHeight="1">
      <c r="A1013" s="605"/>
      <c r="B1013" s="675"/>
      <c r="C1013" s="675"/>
      <c r="D1013" s="675"/>
      <c r="E1013" s="675"/>
      <c r="F1013" s="1011"/>
      <c r="G1013" s="1149"/>
      <c r="H1013" s="541"/>
    </row>
    <row r="1014" spans="1:8" s="539" customFormat="1" ht="12.75" customHeight="1">
      <c r="A1014" s="605"/>
      <c r="B1014" s="675"/>
      <c r="C1014" s="675"/>
      <c r="D1014" s="675"/>
      <c r="E1014" s="675"/>
      <c r="F1014" s="1011"/>
      <c r="G1014" s="1149"/>
      <c r="H1014" s="541"/>
    </row>
    <row r="1015" spans="1:8" s="539" customFormat="1" ht="12.75" customHeight="1">
      <c r="A1015" s="605"/>
      <c r="B1015" s="675"/>
      <c r="C1015" s="675"/>
      <c r="D1015" s="675"/>
      <c r="E1015" s="675"/>
      <c r="F1015" s="1011"/>
      <c r="G1015" s="1149"/>
      <c r="H1015" s="541"/>
    </row>
    <row r="1016" spans="1:8" s="539" customFormat="1" ht="12.75" customHeight="1">
      <c r="A1016" s="605"/>
      <c r="B1016" s="675"/>
      <c r="C1016" s="675"/>
      <c r="D1016" s="675"/>
      <c r="E1016" s="675"/>
      <c r="F1016" s="1011"/>
      <c r="G1016" s="1149"/>
      <c r="H1016" s="541"/>
    </row>
    <row r="1017" spans="1:8" s="539" customFormat="1" ht="12.75" customHeight="1">
      <c r="A1017" s="605"/>
      <c r="B1017" s="675"/>
      <c r="C1017" s="675"/>
      <c r="D1017" s="675"/>
      <c r="E1017" s="675"/>
      <c r="F1017" s="1011"/>
      <c r="G1017" s="1149"/>
      <c r="H1017" s="541"/>
    </row>
    <row r="1018" spans="1:8" s="539" customFormat="1" ht="12.75" customHeight="1">
      <c r="A1018" s="605"/>
      <c r="B1018" s="675"/>
      <c r="C1018" s="675"/>
      <c r="D1018" s="675"/>
      <c r="E1018" s="675"/>
      <c r="F1018" s="1011"/>
      <c r="G1018" s="1149"/>
      <c r="H1018" s="541"/>
    </row>
    <row r="1019" spans="1:8" s="539" customFormat="1" ht="12.75" customHeight="1">
      <c r="A1019" s="605"/>
      <c r="B1019" s="675"/>
      <c r="C1019" s="675"/>
      <c r="D1019" s="675"/>
      <c r="E1019" s="675"/>
      <c r="F1019" s="1011"/>
      <c r="G1019" s="1149"/>
      <c r="H1019" s="541"/>
    </row>
    <row r="1020" spans="1:8" s="539" customFormat="1" ht="12.75" customHeight="1">
      <c r="A1020" s="605"/>
      <c r="B1020" s="675"/>
      <c r="C1020" s="675"/>
      <c r="D1020" s="675"/>
      <c r="E1020" s="675"/>
      <c r="F1020" s="1011"/>
      <c r="G1020" s="1149"/>
      <c r="H1020" s="541"/>
    </row>
    <row r="1021" spans="1:8" s="539" customFormat="1" ht="12.75" customHeight="1">
      <c r="A1021" s="605"/>
      <c r="B1021" s="675"/>
      <c r="C1021" s="675"/>
      <c r="D1021" s="675"/>
      <c r="E1021" s="675"/>
      <c r="F1021" s="1011"/>
      <c r="G1021" s="1149"/>
      <c r="H1021" s="541"/>
    </row>
    <row r="1022" spans="1:8" s="539" customFormat="1" ht="12.75" customHeight="1">
      <c r="A1022" s="605"/>
      <c r="B1022" s="675"/>
      <c r="C1022" s="675"/>
      <c r="D1022" s="675"/>
      <c r="E1022" s="675"/>
      <c r="F1022" s="1011"/>
      <c r="G1022" s="1149"/>
      <c r="H1022" s="541"/>
    </row>
    <row r="1023" spans="1:8" s="539" customFormat="1" ht="12.75" customHeight="1">
      <c r="A1023" s="605"/>
      <c r="B1023" s="675"/>
      <c r="C1023" s="675"/>
      <c r="D1023" s="675"/>
      <c r="E1023" s="675"/>
      <c r="F1023" s="1011"/>
      <c r="G1023" s="1149"/>
      <c r="H1023" s="541"/>
    </row>
    <row r="1024" spans="1:8" s="539" customFormat="1" ht="12.75" customHeight="1">
      <c r="A1024" s="605"/>
      <c r="B1024" s="675"/>
      <c r="C1024" s="675"/>
      <c r="D1024" s="675"/>
      <c r="E1024" s="675"/>
      <c r="F1024" s="1011"/>
      <c r="G1024" s="1149"/>
      <c r="H1024" s="541"/>
    </row>
    <row r="1025" spans="1:8" s="539" customFormat="1" ht="12.75" customHeight="1">
      <c r="A1025" s="605"/>
      <c r="B1025" s="675"/>
      <c r="C1025" s="675"/>
      <c r="D1025" s="675"/>
      <c r="E1025" s="675"/>
      <c r="F1025" s="1011"/>
      <c r="G1025" s="1149"/>
      <c r="H1025" s="541"/>
    </row>
    <row r="1026" spans="1:8" s="539" customFormat="1" ht="12.75" customHeight="1">
      <c r="A1026" s="605"/>
      <c r="B1026" s="675"/>
      <c r="C1026" s="675"/>
      <c r="D1026" s="675"/>
      <c r="E1026" s="675"/>
      <c r="F1026" s="1011"/>
      <c r="G1026" s="1149"/>
      <c r="H1026" s="541"/>
    </row>
    <row r="1027" spans="1:8" s="539" customFormat="1" ht="12.75" customHeight="1">
      <c r="A1027" s="605"/>
      <c r="B1027" s="675"/>
      <c r="C1027" s="675"/>
      <c r="D1027" s="675"/>
      <c r="E1027" s="675"/>
      <c r="F1027" s="1011"/>
      <c r="G1027" s="1149"/>
      <c r="H1027" s="541"/>
    </row>
    <row r="1028" spans="1:8" s="539" customFormat="1" ht="12.75" customHeight="1">
      <c r="A1028" s="605"/>
      <c r="B1028" s="675"/>
      <c r="C1028" s="675"/>
      <c r="D1028" s="675"/>
      <c r="E1028" s="675"/>
      <c r="F1028" s="1011"/>
      <c r="G1028" s="1149"/>
      <c r="H1028" s="541"/>
    </row>
    <row r="1029" spans="1:8" s="539" customFormat="1" ht="12.75" customHeight="1">
      <c r="A1029" s="605"/>
      <c r="B1029" s="675"/>
      <c r="C1029" s="675"/>
      <c r="D1029" s="675"/>
      <c r="E1029" s="675"/>
      <c r="F1029" s="1011"/>
      <c r="G1029" s="1149"/>
      <c r="H1029" s="541"/>
    </row>
    <row r="1030" spans="1:8" s="539" customFormat="1" ht="12.75" customHeight="1">
      <c r="A1030" s="605"/>
      <c r="B1030" s="675"/>
      <c r="C1030" s="675"/>
      <c r="D1030" s="675"/>
      <c r="E1030" s="675"/>
      <c r="F1030" s="1011"/>
      <c r="G1030" s="1149"/>
      <c r="H1030" s="541"/>
    </row>
    <row r="1031" spans="1:8" s="539" customFormat="1" ht="12.75" customHeight="1">
      <c r="A1031" s="605"/>
      <c r="B1031" s="675"/>
      <c r="C1031" s="675"/>
      <c r="D1031" s="675"/>
      <c r="E1031" s="675"/>
      <c r="F1031" s="1011"/>
      <c r="G1031" s="1149"/>
      <c r="H1031" s="541"/>
    </row>
    <row r="1032" spans="1:8" s="539" customFormat="1" ht="12.75" customHeight="1">
      <c r="A1032" s="605"/>
      <c r="B1032" s="675"/>
      <c r="C1032" s="675"/>
      <c r="D1032" s="675"/>
      <c r="E1032" s="675"/>
      <c r="F1032" s="1011"/>
      <c r="G1032" s="1149"/>
      <c r="H1032" s="541"/>
    </row>
    <row r="1033" spans="1:8" s="539" customFormat="1" ht="12.75" customHeight="1">
      <c r="A1033" s="605"/>
      <c r="B1033" s="675"/>
      <c r="C1033" s="675"/>
      <c r="D1033" s="675"/>
      <c r="E1033" s="675"/>
      <c r="F1033" s="1011"/>
      <c r="G1033" s="1149"/>
      <c r="H1033" s="541"/>
    </row>
    <row r="1034" spans="1:8" s="539" customFormat="1" ht="12.75" customHeight="1">
      <c r="A1034" s="605"/>
      <c r="B1034" s="675"/>
      <c r="C1034" s="675"/>
      <c r="D1034" s="675"/>
      <c r="E1034" s="675"/>
      <c r="F1034" s="1011"/>
      <c r="G1034" s="1149"/>
      <c r="H1034" s="541"/>
    </row>
    <row r="1035" spans="1:8" s="539" customFormat="1" ht="12.75" customHeight="1">
      <c r="A1035" s="605"/>
      <c r="B1035" s="675"/>
      <c r="C1035" s="675"/>
      <c r="D1035" s="675"/>
      <c r="E1035" s="675"/>
      <c r="F1035" s="1011"/>
      <c r="G1035" s="1149"/>
      <c r="H1035" s="541"/>
    </row>
    <row r="1036" spans="1:8" s="539" customFormat="1" ht="12.75" customHeight="1">
      <c r="A1036" s="605"/>
      <c r="B1036" s="675"/>
      <c r="C1036" s="675"/>
      <c r="D1036" s="675"/>
      <c r="E1036" s="675"/>
      <c r="F1036" s="1011"/>
      <c r="G1036" s="1149"/>
      <c r="H1036" s="541"/>
    </row>
    <row r="1037" spans="1:8" s="539" customFormat="1" ht="12.75" customHeight="1">
      <c r="A1037" s="605"/>
      <c r="B1037" s="675"/>
      <c r="C1037" s="675"/>
      <c r="D1037" s="675"/>
      <c r="E1037" s="675"/>
      <c r="F1037" s="1011"/>
      <c r="G1037" s="1149"/>
      <c r="H1037" s="541"/>
    </row>
    <row r="1038" spans="1:8" s="539" customFormat="1" ht="12.75" customHeight="1">
      <c r="A1038" s="605"/>
      <c r="B1038" s="675"/>
      <c r="C1038" s="675"/>
      <c r="D1038" s="675"/>
      <c r="E1038" s="675"/>
      <c r="F1038" s="1011"/>
      <c r="G1038" s="1149"/>
      <c r="H1038" s="541"/>
    </row>
    <row r="1039" spans="1:8" s="539" customFormat="1" ht="12.75" customHeight="1">
      <c r="A1039" s="605"/>
      <c r="B1039" s="675"/>
      <c r="C1039" s="675"/>
      <c r="D1039" s="675"/>
      <c r="E1039" s="675"/>
      <c r="F1039" s="1011"/>
      <c r="G1039" s="1149"/>
      <c r="H1039" s="541"/>
    </row>
    <row r="1040" spans="1:8" s="539" customFormat="1" ht="12.75" customHeight="1">
      <c r="A1040" s="605"/>
      <c r="B1040" s="675"/>
      <c r="C1040" s="675"/>
      <c r="D1040" s="675"/>
      <c r="E1040" s="675"/>
      <c r="F1040" s="1011"/>
      <c r="G1040" s="1149"/>
      <c r="H1040" s="541"/>
    </row>
    <row r="1041" spans="1:8" s="539" customFormat="1" ht="12.75" customHeight="1">
      <c r="A1041" s="605"/>
      <c r="B1041" s="675"/>
      <c r="C1041" s="675"/>
      <c r="D1041" s="675"/>
      <c r="E1041" s="675"/>
      <c r="F1041" s="1011"/>
      <c r="G1041" s="1149"/>
      <c r="H1041" s="541"/>
    </row>
    <row r="1042" spans="1:8" s="539" customFormat="1" ht="12.75" customHeight="1">
      <c r="A1042" s="605"/>
      <c r="B1042" s="675"/>
      <c r="C1042" s="675"/>
      <c r="D1042" s="675"/>
      <c r="E1042" s="675"/>
      <c r="F1042" s="1011"/>
      <c r="G1042" s="1149"/>
      <c r="H1042" s="541"/>
    </row>
    <row r="1043" spans="1:8" s="539" customFormat="1" ht="12.75" customHeight="1">
      <c r="A1043" s="605"/>
      <c r="B1043" s="675"/>
      <c r="C1043" s="675"/>
      <c r="D1043" s="675"/>
      <c r="E1043" s="675"/>
      <c r="F1043" s="1011"/>
      <c r="G1043" s="1149"/>
      <c r="H1043" s="541"/>
    </row>
    <row r="1044" spans="1:8" s="539" customFormat="1" ht="12.75" customHeight="1">
      <c r="A1044" s="605"/>
      <c r="B1044" s="675"/>
      <c r="C1044" s="675"/>
      <c r="D1044" s="675"/>
      <c r="E1044" s="675"/>
      <c r="F1044" s="1011"/>
      <c r="G1044" s="1149"/>
      <c r="H1044" s="541"/>
    </row>
    <row r="1045" spans="1:8" s="539" customFormat="1" ht="12.75" customHeight="1">
      <c r="A1045" s="605"/>
      <c r="B1045" s="675"/>
      <c r="C1045" s="675"/>
      <c r="D1045" s="675"/>
      <c r="E1045" s="675"/>
      <c r="F1045" s="1011"/>
      <c r="G1045" s="1149"/>
      <c r="H1045" s="541"/>
    </row>
    <row r="1046" spans="1:8" s="539" customFormat="1" ht="12.75" customHeight="1">
      <c r="A1046" s="605"/>
      <c r="B1046" s="675"/>
      <c r="C1046" s="675"/>
      <c r="D1046" s="675"/>
      <c r="E1046" s="675"/>
      <c r="F1046" s="1011"/>
      <c r="G1046" s="1149"/>
      <c r="H1046" s="541"/>
    </row>
    <row r="1047" spans="1:8" s="539" customFormat="1" ht="12.75" customHeight="1">
      <c r="A1047" s="605"/>
      <c r="B1047" s="675"/>
      <c r="C1047" s="675"/>
      <c r="D1047" s="675"/>
      <c r="E1047" s="675"/>
      <c r="F1047" s="1011"/>
      <c r="G1047" s="1149"/>
      <c r="H1047" s="541"/>
    </row>
    <row r="1048" spans="1:8" s="539" customFormat="1" ht="12.75" customHeight="1">
      <c r="A1048" s="605"/>
      <c r="B1048" s="675"/>
      <c r="C1048" s="675"/>
      <c r="D1048" s="675"/>
      <c r="E1048" s="675"/>
      <c r="F1048" s="1011"/>
      <c r="G1048" s="1149"/>
      <c r="H1048" s="541"/>
    </row>
    <row r="1049" spans="1:8" s="539" customFormat="1" ht="12.75" customHeight="1">
      <c r="A1049" s="605"/>
      <c r="B1049" s="675"/>
      <c r="C1049" s="675"/>
      <c r="D1049" s="675"/>
      <c r="E1049" s="675"/>
      <c r="F1049" s="1011"/>
      <c r="G1049" s="1149"/>
      <c r="H1049" s="541"/>
    </row>
    <row r="1050" spans="1:8" s="539" customFormat="1" ht="12.75" customHeight="1">
      <c r="A1050" s="605"/>
      <c r="B1050" s="675"/>
      <c r="C1050" s="675"/>
      <c r="D1050" s="675"/>
      <c r="E1050" s="675"/>
      <c r="F1050" s="1011"/>
      <c r="G1050" s="1149"/>
      <c r="H1050" s="541"/>
    </row>
    <row r="1051" spans="1:8" s="539" customFormat="1" ht="12.75" customHeight="1">
      <c r="A1051" s="605"/>
      <c r="B1051" s="675"/>
      <c r="C1051" s="675"/>
      <c r="D1051" s="675"/>
      <c r="E1051" s="675"/>
      <c r="F1051" s="1011"/>
      <c r="G1051" s="1149"/>
      <c r="H1051" s="541"/>
    </row>
    <row r="1052" spans="1:8" s="539" customFormat="1" ht="12.75" customHeight="1">
      <c r="A1052" s="605"/>
      <c r="B1052" s="675"/>
      <c r="C1052" s="675"/>
      <c r="D1052" s="675"/>
      <c r="E1052" s="675"/>
      <c r="F1052" s="1011"/>
      <c r="G1052" s="1149"/>
      <c r="H1052" s="541"/>
    </row>
    <row r="1053" spans="1:8" s="539" customFormat="1" ht="12.75" customHeight="1">
      <c r="A1053" s="605"/>
      <c r="B1053" s="675"/>
      <c r="C1053" s="675"/>
      <c r="D1053" s="675"/>
      <c r="E1053" s="675"/>
      <c r="F1053" s="1011"/>
      <c r="G1053" s="1149"/>
      <c r="H1053" s="541"/>
    </row>
    <row r="1054" spans="1:8" s="539" customFormat="1" ht="12.75" customHeight="1">
      <c r="A1054" s="605"/>
      <c r="B1054" s="675"/>
      <c r="C1054" s="675"/>
      <c r="D1054" s="675"/>
      <c r="E1054" s="675"/>
      <c r="F1054" s="1011"/>
      <c r="G1054" s="1149"/>
      <c r="H1054" s="541"/>
    </row>
    <row r="1055" spans="1:8" s="539" customFormat="1" ht="12.75" customHeight="1">
      <c r="A1055" s="605"/>
      <c r="B1055" s="675"/>
      <c r="C1055" s="675"/>
      <c r="D1055" s="675"/>
      <c r="E1055" s="675"/>
      <c r="F1055" s="1011"/>
      <c r="G1055" s="1149"/>
      <c r="H1055" s="541"/>
    </row>
    <row r="1056" spans="1:8" s="539" customFormat="1" ht="12.75" customHeight="1">
      <c r="A1056" s="605"/>
      <c r="B1056" s="675"/>
      <c r="C1056" s="675"/>
      <c r="D1056" s="675"/>
      <c r="E1056" s="675"/>
      <c r="F1056" s="1011"/>
      <c r="G1056" s="1149"/>
      <c r="H1056" s="541"/>
    </row>
    <row r="1057" spans="1:8" s="539" customFormat="1" ht="12.75" customHeight="1">
      <c r="A1057" s="605"/>
      <c r="B1057" s="675"/>
      <c r="C1057" s="675"/>
      <c r="D1057" s="675"/>
      <c r="E1057" s="675"/>
      <c r="F1057" s="1011"/>
      <c r="G1057" s="1149"/>
      <c r="H1057" s="541"/>
    </row>
    <row r="1058" spans="1:8" s="539" customFormat="1" ht="12.75" customHeight="1">
      <c r="A1058" s="605"/>
      <c r="B1058" s="675"/>
      <c r="C1058" s="675"/>
      <c r="D1058" s="675"/>
      <c r="E1058" s="675"/>
      <c r="F1058" s="1011"/>
      <c r="G1058" s="1149"/>
      <c r="H1058" s="541"/>
    </row>
    <row r="1059" spans="1:8" s="539" customFormat="1" ht="12.75" customHeight="1">
      <c r="A1059" s="605"/>
      <c r="B1059" s="675"/>
      <c r="C1059" s="675"/>
      <c r="D1059" s="675"/>
      <c r="E1059" s="675"/>
      <c r="F1059" s="1011"/>
      <c r="G1059" s="1149"/>
      <c r="H1059" s="541"/>
    </row>
    <row r="1060" spans="1:8" s="539" customFormat="1" ht="12.75" customHeight="1">
      <c r="A1060" s="605"/>
      <c r="B1060" s="675"/>
      <c r="C1060" s="675"/>
      <c r="D1060" s="675"/>
      <c r="E1060" s="675"/>
      <c r="F1060" s="1011"/>
      <c r="G1060" s="1149"/>
      <c r="H1060" s="541"/>
    </row>
    <row r="1061" spans="1:8" s="539" customFormat="1" ht="12.75" customHeight="1">
      <c r="A1061" s="605"/>
      <c r="B1061" s="675"/>
      <c r="C1061" s="675"/>
      <c r="D1061" s="675"/>
      <c r="E1061" s="675"/>
      <c r="F1061" s="1011"/>
      <c r="G1061" s="1149"/>
      <c r="H1061" s="541"/>
    </row>
    <row r="1062" spans="1:8" s="539" customFormat="1" ht="12.75" customHeight="1">
      <c r="A1062" s="605"/>
      <c r="B1062" s="675"/>
      <c r="C1062" s="675"/>
      <c r="D1062" s="675"/>
      <c r="E1062" s="675"/>
      <c r="F1062" s="1011"/>
      <c r="G1062" s="1149"/>
      <c r="H1062" s="541"/>
    </row>
    <row r="1063" spans="1:8" s="539" customFormat="1" ht="12.75" customHeight="1">
      <c r="A1063" s="605"/>
      <c r="B1063" s="675"/>
      <c r="C1063" s="675"/>
      <c r="D1063" s="675"/>
      <c r="E1063" s="675"/>
      <c r="F1063" s="1011"/>
      <c r="G1063" s="1149"/>
      <c r="H1063" s="541"/>
    </row>
    <row r="1064" spans="1:8" s="539" customFormat="1" ht="12.75" customHeight="1">
      <c r="A1064" s="605"/>
      <c r="B1064" s="675"/>
      <c r="C1064" s="675"/>
      <c r="D1064" s="675"/>
      <c r="E1064" s="675"/>
      <c r="F1064" s="1011"/>
      <c r="G1064" s="1149"/>
      <c r="H1064" s="541"/>
    </row>
    <row r="1065" spans="1:8" s="539" customFormat="1" ht="12.75" customHeight="1">
      <c r="A1065" s="808"/>
      <c r="B1065" s="675"/>
      <c r="C1065" s="675"/>
      <c r="D1065" s="675"/>
      <c r="E1065" s="814"/>
      <c r="F1065" s="940"/>
      <c r="G1065" s="1159"/>
      <c r="H1065" s="593"/>
    </row>
    <row r="1066" spans="1:8" s="539" customFormat="1" ht="12.75" customHeight="1">
      <c r="A1066" s="808"/>
      <c r="B1066" s="675"/>
      <c r="C1066" s="675"/>
      <c r="D1066" s="675"/>
      <c r="E1066" s="814"/>
      <c r="F1066" s="940"/>
      <c r="G1066" s="1159"/>
      <c r="H1066" s="593"/>
    </row>
    <row r="1067" spans="1:8" s="539" customFormat="1" ht="12.75" customHeight="1">
      <c r="A1067" s="808"/>
      <c r="B1067" s="675"/>
      <c r="C1067" s="675"/>
      <c r="D1067" s="675"/>
      <c r="E1067" s="814"/>
      <c r="F1067" s="940"/>
      <c r="G1067" s="1159"/>
      <c r="H1067" s="593"/>
    </row>
    <row r="1068" spans="1:8" s="539" customFormat="1" ht="12.75" customHeight="1">
      <c r="A1068" s="808"/>
      <c r="B1068" s="675"/>
      <c r="C1068" s="675"/>
      <c r="D1068" s="675"/>
      <c r="E1068" s="814"/>
      <c r="F1068" s="1025"/>
      <c r="G1068" s="1159"/>
      <c r="H1068" s="593"/>
    </row>
    <row r="1069" spans="1:8" s="539" customFormat="1" ht="12.75" customHeight="1">
      <c r="A1069" s="808"/>
      <c r="B1069" s="675"/>
      <c r="C1069" s="675"/>
      <c r="D1069" s="675"/>
      <c r="E1069" s="814"/>
      <c r="F1069" s="1025"/>
      <c r="G1069" s="1159"/>
      <c r="H1069" s="593"/>
    </row>
    <row r="1070" spans="1:8" s="539" customFormat="1" ht="12.75" customHeight="1">
      <c r="A1070" s="808"/>
      <c r="B1070" s="675"/>
      <c r="C1070" s="675"/>
      <c r="D1070" s="675"/>
      <c r="E1070" s="814"/>
      <c r="F1070" s="1025"/>
      <c r="G1070" s="1159"/>
      <c r="H1070" s="593"/>
    </row>
    <row r="1071" spans="1:8" s="539" customFormat="1" ht="12.75" customHeight="1">
      <c r="A1071" s="808"/>
      <c r="B1071" s="675"/>
      <c r="C1071" s="675"/>
      <c r="D1071" s="675"/>
      <c r="E1071" s="814"/>
      <c r="F1071" s="1025"/>
      <c r="G1071" s="1159"/>
      <c r="H1071" s="593"/>
    </row>
    <row r="1072" spans="1:8" s="539" customFormat="1" ht="12.75" customHeight="1">
      <c r="A1072" s="808"/>
      <c r="B1072" s="675"/>
      <c r="C1072" s="675"/>
      <c r="D1072" s="675"/>
      <c r="E1072" s="814"/>
      <c r="F1072" s="1025"/>
      <c r="G1072" s="1159"/>
      <c r="H1072" s="593"/>
    </row>
    <row r="1073" spans="1:8" s="539" customFormat="1" ht="12.75" customHeight="1">
      <c r="A1073" s="808"/>
      <c r="B1073" s="675"/>
      <c r="C1073" s="675"/>
      <c r="D1073" s="675"/>
      <c r="E1073" s="814"/>
      <c r="F1073" s="1025"/>
      <c r="G1073" s="1159"/>
      <c r="H1073" s="593"/>
    </row>
    <row r="1074" spans="1:9" s="539" customFormat="1" ht="12.75" customHeight="1">
      <c r="A1074" s="808"/>
      <c r="B1074" s="675"/>
      <c r="C1074" s="675"/>
      <c r="D1074" s="675"/>
      <c r="E1074" s="814"/>
      <c r="F1074" s="1025"/>
      <c r="G1074" s="1159"/>
      <c r="H1074" s="593"/>
      <c r="I1074" s="607"/>
    </row>
    <row r="1075" spans="1:9" s="539" customFormat="1" ht="12.75" customHeight="1">
      <c r="A1075" s="808"/>
      <c r="B1075" s="675"/>
      <c r="C1075" s="675"/>
      <c r="D1075" s="675"/>
      <c r="E1075" s="814"/>
      <c r="F1075" s="1025"/>
      <c r="G1075" s="1159"/>
      <c r="H1075" s="593"/>
      <c r="I1075" s="607"/>
    </row>
    <row r="1076" spans="1:9" s="539" customFormat="1" ht="12.75" customHeight="1">
      <c r="A1076" s="808"/>
      <c r="B1076" s="675"/>
      <c r="C1076" s="675"/>
      <c r="D1076" s="675"/>
      <c r="E1076" s="814"/>
      <c r="F1076" s="1025"/>
      <c r="G1076" s="1159"/>
      <c r="H1076" s="593"/>
      <c r="I1076" s="607"/>
    </row>
    <row r="1077" spans="1:9" s="539" customFormat="1" ht="12.75" customHeight="1">
      <c r="A1077" s="808"/>
      <c r="B1077" s="675"/>
      <c r="C1077" s="675"/>
      <c r="D1077" s="675"/>
      <c r="E1077" s="814"/>
      <c r="F1077" s="1025"/>
      <c r="G1077" s="1159"/>
      <c r="H1077" s="593"/>
      <c r="I1077" s="594"/>
    </row>
    <row r="1078" spans="1:9" s="539" customFormat="1" ht="12.75" customHeight="1">
      <c r="A1078" s="808"/>
      <c r="B1078" s="675"/>
      <c r="C1078" s="675"/>
      <c r="D1078" s="675"/>
      <c r="E1078" s="814"/>
      <c r="F1078" s="1025"/>
      <c r="G1078" s="1159"/>
      <c r="H1078" s="593"/>
      <c r="I1078" s="594"/>
    </row>
    <row r="1079" spans="1:16" s="539" customFormat="1" ht="12.75" customHeight="1">
      <c r="A1079" s="808"/>
      <c r="B1079" s="675"/>
      <c r="C1079" s="675"/>
      <c r="D1079" s="675"/>
      <c r="E1079" s="814"/>
      <c r="F1079" s="1025"/>
      <c r="G1079" s="1159"/>
      <c r="H1079" s="593"/>
      <c r="I1079" s="594"/>
      <c r="P1079" s="594"/>
    </row>
    <row r="1080" spans="1:32" s="594" customFormat="1" ht="12.75" customHeight="1">
      <c r="A1080" s="808"/>
      <c r="B1080" s="675"/>
      <c r="C1080" s="675"/>
      <c r="D1080" s="675"/>
      <c r="E1080" s="675"/>
      <c r="F1080" s="1011"/>
      <c r="G1080" s="1149"/>
      <c r="H1080" s="541"/>
      <c r="J1080" s="539"/>
      <c r="K1080" s="539"/>
      <c r="L1080" s="539"/>
      <c r="M1080" s="539"/>
      <c r="N1080" s="539"/>
      <c r="U1080" s="539"/>
      <c r="V1080" s="539"/>
      <c r="W1080" s="539"/>
      <c r="X1080" s="539"/>
      <c r="Y1080" s="539"/>
      <c r="Z1080" s="539"/>
      <c r="AA1080" s="539"/>
      <c r="AB1080" s="539"/>
      <c r="AC1080" s="539"/>
      <c r="AD1080" s="539"/>
      <c r="AE1080" s="539"/>
      <c r="AF1080" s="539"/>
    </row>
    <row r="1081" spans="1:31" s="594" customFormat="1" ht="12.75" customHeight="1">
      <c r="A1081" s="808"/>
      <c r="B1081" s="675"/>
      <c r="C1081" s="675"/>
      <c r="D1081" s="675"/>
      <c r="E1081" s="675"/>
      <c r="F1081" s="1011"/>
      <c r="G1081" s="1149"/>
      <c r="H1081" s="541"/>
      <c r="J1081" s="595"/>
      <c r="K1081" s="539"/>
      <c r="L1081" s="539"/>
      <c r="M1081" s="539"/>
      <c r="U1081" s="539"/>
      <c r="V1081" s="539"/>
      <c r="W1081" s="539"/>
      <c r="X1081" s="539"/>
      <c r="Y1081" s="539"/>
      <c r="Z1081" s="539"/>
      <c r="AA1081" s="539"/>
      <c r="AB1081" s="539"/>
      <c r="AC1081" s="539"/>
      <c r="AD1081" s="539"/>
      <c r="AE1081" s="539"/>
    </row>
    <row r="1082" spans="1:25" s="594" customFormat="1" ht="12.75" customHeight="1">
      <c r="A1082" s="808"/>
      <c r="B1082" s="675"/>
      <c r="C1082" s="675"/>
      <c r="D1082" s="675"/>
      <c r="E1082" s="675"/>
      <c r="F1082" s="1011"/>
      <c r="G1082" s="1149"/>
      <c r="H1082" s="541"/>
      <c r="J1082" s="595"/>
      <c r="K1082" s="539"/>
      <c r="L1082" s="539"/>
      <c r="M1082" s="539"/>
      <c r="Y1082" s="539"/>
    </row>
    <row r="1083" spans="1:13" s="594" customFormat="1" ht="12.75" customHeight="1">
      <c r="A1083" s="808"/>
      <c r="B1083" s="675"/>
      <c r="C1083" s="675"/>
      <c r="D1083" s="675"/>
      <c r="E1083" s="675"/>
      <c r="F1083" s="1011"/>
      <c r="G1083" s="1149"/>
      <c r="H1083" s="541"/>
      <c r="J1083" s="595"/>
      <c r="L1083" s="539"/>
      <c r="M1083" s="539"/>
    </row>
    <row r="1084" spans="1:13" s="594" customFormat="1" ht="12.75" customHeight="1">
      <c r="A1084" s="808"/>
      <c r="B1084" s="675"/>
      <c r="C1084" s="675"/>
      <c r="D1084" s="675"/>
      <c r="E1084" s="675"/>
      <c r="F1084" s="1011"/>
      <c r="G1084" s="1149"/>
      <c r="H1084" s="541"/>
      <c r="M1084" s="592"/>
    </row>
    <row r="1085" spans="1:13" s="594" customFormat="1" ht="12.75" customHeight="1">
      <c r="A1085" s="808"/>
      <c r="B1085" s="675"/>
      <c r="C1085" s="675"/>
      <c r="D1085" s="675"/>
      <c r="E1085" s="675"/>
      <c r="F1085" s="1011"/>
      <c r="G1085" s="1149"/>
      <c r="H1085" s="541"/>
      <c r="M1085" s="592"/>
    </row>
    <row r="1086" spans="1:13" s="594" customFormat="1" ht="12.75" customHeight="1">
      <c r="A1086" s="808"/>
      <c r="B1086" s="675"/>
      <c r="C1086" s="675"/>
      <c r="D1086" s="675"/>
      <c r="E1086" s="675"/>
      <c r="F1086" s="1011"/>
      <c r="G1086" s="1149"/>
      <c r="H1086" s="541"/>
      <c r="M1086" s="592"/>
    </row>
    <row r="1087" spans="1:8" s="594" customFormat="1" ht="12.75" customHeight="1">
      <c r="A1087" s="808"/>
      <c r="B1087" s="675"/>
      <c r="C1087" s="675"/>
      <c r="D1087" s="675"/>
      <c r="E1087" s="675"/>
      <c r="F1087" s="1011"/>
      <c r="G1087" s="1149"/>
      <c r="H1087" s="541"/>
    </row>
    <row r="1088" spans="1:8" s="594" customFormat="1" ht="12.75" customHeight="1">
      <c r="A1088" s="808"/>
      <c r="B1088" s="675"/>
      <c r="C1088" s="675"/>
      <c r="D1088" s="675"/>
      <c r="E1088" s="675"/>
      <c r="F1088" s="1011"/>
      <c r="G1088" s="1149"/>
      <c r="H1088" s="541"/>
    </row>
    <row r="1089" spans="1:9" s="594" customFormat="1" ht="12.75" customHeight="1">
      <c r="A1089" s="808"/>
      <c r="B1089" s="675"/>
      <c r="C1089" s="675"/>
      <c r="D1089" s="675"/>
      <c r="E1089" s="675"/>
      <c r="F1089" s="1011"/>
      <c r="G1089" s="1149"/>
      <c r="H1089" s="541"/>
      <c r="I1089" s="539"/>
    </row>
    <row r="1090" spans="1:9" s="594" customFormat="1" ht="12.75" customHeight="1">
      <c r="A1090" s="807"/>
      <c r="B1090" s="813"/>
      <c r="C1090" s="813"/>
      <c r="D1090" s="813"/>
      <c r="E1090" s="813"/>
      <c r="F1090" s="1026"/>
      <c r="G1090" s="1160"/>
      <c r="H1090" s="585"/>
      <c r="I1090" s="539"/>
    </row>
    <row r="1091" spans="1:9" s="594" customFormat="1" ht="12.75" customHeight="1">
      <c r="A1091" s="808"/>
      <c r="B1091" s="675"/>
      <c r="C1091" s="675"/>
      <c r="D1091" s="675"/>
      <c r="E1091" s="675"/>
      <c r="F1091" s="1011"/>
      <c r="G1091" s="1149"/>
      <c r="H1091" s="541"/>
      <c r="I1091" s="539"/>
    </row>
    <row r="1092" spans="1:9" s="594" customFormat="1" ht="12.75" customHeight="1">
      <c r="A1092" s="808"/>
      <c r="B1092" s="675"/>
      <c r="C1092" s="675"/>
      <c r="D1092" s="675"/>
      <c r="E1092" s="675"/>
      <c r="F1092" s="1011"/>
      <c r="G1092" s="1149"/>
      <c r="H1092" s="541"/>
      <c r="I1092" s="539"/>
    </row>
    <row r="1093" spans="1:9" s="594" customFormat="1" ht="12.75" customHeight="1">
      <c r="A1093" s="605"/>
      <c r="B1093" s="675"/>
      <c r="C1093" s="675"/>
      <c r="D1093" s="675"/>
      <c r="E1093" s="675"/>
      <c r="F1093" s="1011"/>
      <c r="G1093" s="1149"/>
      <c r="H1093" s="541"/>
      <c r="I1093" s="539"/>
    </row>
    <row r="1094" spans="1:16" s="594" customFormat="1" ht="12.75" customHeight="1">
      <c r="A1094" s="808"/>
      <c r="B1094" s="675"/>
      <c r="C1094" s="675"/>
      <c r="D1094" s="675"/>
      <c r="E1094" s="675"/>
      <c r="F1094" s="1011"/>
      <c r="G1094" s="1149"/>
      <c r="H1094" s="541"/>
      <c r="I1094" s="539"/>
      <c r="P1094" s="539"/>
    </row>
    <row r="1095" spans="1:32" s="539" customFormat="1" ht="12.75" customHeight="1">
      <c r="A1095" s="808"/>
      <c r="B1095" s="675"/>
      <c r="C1095" s="675"/>
      <c r="D1095" s="675"/>
      <c r="E1095" s="675"/>
      <c r="F1095" s="1011"/>
      <c r="G1095" s="1149"/>
      <c r="H1095" s="541"/>
      <c r="J1095" s="594"/>
      <c r="K1095" s="594"/>
      <c r="L1095" s="594"/>
      <c r="M1095" s="594"/>
      <c r="N1095" s="594"/>
      <c r="U1095" s="594"/>
      <c r="V1095" s="594"/>
      <c r="W1095" s="594"/>
      <c r="X1095" s="594"/>
      <c r="Y1095" s="594"/>
      <c r="Z1095" s="594"/>
      <c r="AA1095" s="594"/>
      <c r="AB1095" s="594"/>
      <c r="AC1095" s="594"/>
      <c r="AD1095" s="594"/>
      <c r="AE1095" s="594"/>
      <c r="AF1095" s="594"/>
    </row>
    <row r="1096" spans="1:31" s="539" customFormat="1" ht="12.75" customHeight="1">
      <c r="A1096" s="605"/>
      <c r="B1096" s="675"/>
      <c r="C1096" s="675"/>
      <c r="D1096" s="675"/>
      <c r="E1096" s="675"/>
      <c r="F1096" s="1011"/>
      <c r="G1096" s="1149"/>
      <c r="H1096" s="541"/>
      <c r="K1096" s="594"/>
      <c r="L1096" s="594"/>
      <c r="M1096" s="594"/>
      <c r="U1096" s="594"/>
      <c r="V1096" s="594"/>
      <c r="W1096" s="594"/>
      <c r="X1096" s="594"/>
      <c r="Y1096" s="594"/>
      <c r="Z1096" s="594"/>
      <c r="AA1096" s="594"/>
      <c r="AB1096" s="594"/>
      <c r="AC1096" s="594"/>
      <c r="AD1096" s="594"/>
      <c r="AE1096" s="594"/>
    </row>
    <row r="1097" spans="1:25" s="539" customFormat="1" ht="12.75" customHeight="1">
      <c r="A1097" s="605"/>
      <c r="B1097" s="675"/>
      <c r="C1097" s="675"/>
      <c r="D1097" s="675"/>
      <c r="E1097" s="675"/>
      <c r="F1097" s="1011"/>
      <c r="G1097" s="1149"/>
      <c r="H1097" s="541"/>
      <c r="K1097" s="594"/>
      <c r="L1097" s="594"/>
      <c r="M1097" s="594"/>
      <c r="Y1097" s="594"/>
    </row>
    <row r="1098" spans="1:13" s="539" customFormat="1" ht="12.75" customHeight="1">
      <c r="A1098" s="605"/>
      <c r="B1098" s="675"/>
      <c r="C1098" s="675"/>
      <c r="D1098" s="675"/>
      <c r="E1098" s="675"/>
      <c r="F1098" s="1011"/>
      <c r="G1098" s="1149"/>
      <c r="H1098" s="541"/>
      <c r="L1098" s="594"/>
      <c r="M1098" s="594"/>
    </row>
    <row r="1099" spans="1:9" s="539" customFormat="1" ht="12.75" customHeight="1">
      <c r="A1099" s="605"/>
      <c r="B1099" s="675"/>
      <c r="C1099" s="675"/>
      <c r="D1099" s="675"/>
      <c r="E1099" s="675"/>
      <c r="F1099" s="1011"/>
      <c r="G1099" s="1149"/>
      <c r="H1099" s="541"/>
      <c r="I1099" s="543"/>
    </row>
    <row r="1100" spans="1:8" s="539" customFormat="1" ht="12.75" customHeight="1">
      <c r="A1100" s="605"/>
      <c r="B1100" s="675"/>
      <c r="C1100" s="675"/>
      <c r="D1100" s="675"/>
      <c r="E1100" s="675"/>
      <c r="F1100" s="1011"/>
      <c r="G1100" s="1149"/>
      <c r="H1100" s="541"/>
    </row>
    <row r="1101" spans="1:8" s="539" customFormat="1" ht="12.75" customHeight="1">
      <c r="A1101" s="605"/>
      <c r="B1101" s="675"/>
      <c r="C1101" s="675"/>
      <c r="D1101" s="675"/>
      <c r="E1101" s="675"/>
      <c r="F1101" s="1011"/>
      <c r="G1101" s="1149"/>
      <c r="H1101" s="541"/>
    </row>
    <row r="1102" spans="1:8" s="539" customFormat="1" ht="12.75" customHeight="1">
      <c r="A1102" s="808"/>
      <c r="B1102" s="675"/>
      <c r="C1102" s="675"/>
      <c r="D1102" s="675"/>
      <c r="E1102" s="675"/>
      <c r="F1102" s="1011"/>
      <c r="G1102" s="1149"/>
      <c r="H1102" s="541"/>
    </row>
    <row r="1103" spans="1:8" s="539" customFormat="1" ht="12.75" customHeight="1">
      <c r="A1103" s="808"/>
      <c r="B1103" s="675"/>
      <c r="C1103" s="675"/>
      <c r="D1103" s="675"/>
      <c r="E1103" s="675"/>
      <c r="F1103" s="1011"/>
      <c r="G1103" s="1149"/>
      <c r="H1103" s="541"/>
    </row>
    <row r="1104" spans="1:16" s="539" customFormat="1" ht="12.75" customHeight="1">
      <c r="A1104" s="808"/>
      <c r="B1104" s="675"/>
      <c r="C1104" s="675"/>
      <c r="D1104" s="675"/>
      <c r="E1104" s="675"/>
      <c r="F1104" s="1011"/>
      <c r="G1104" s="1149"/>
      <c r="H1104" s="541"/>
      <c r="P1104" s="543"/>
    </row>
    <row r="1105" spans="1:32" s="543" customFormat="1" ht="12.75" customHeight="1">
      <c r="A1105" s="808"/>
      <c r="B1105" s="675"/>
      <c r="C1105" s="675"/>
      <c r="D1105" s="675"/>
      <c r="E1105" s="675"/>
      <c r="F1105" s="1011"/>
      <c r="G1105" s="1149"/>
      <c r="H1105" s="541"/>
      <c r="I1105" s="539"/>
      <c r="J1105" s="539"/>
      <c r="K1105" s="539"/>
      <c r="L1105" s="539"/>
      <c r="M1105" s="539"/>
      <c r="N1105" s="539"/>
      <c r="P1105" s="539"/>
      <c r="U1105" s="539"/>
      <c r="V1105" s="539"/>
      <c r="W1105" s="539"/>
      <c r="X1105" s="539"/>
      <c r="Y1105" s="539"/>
      <c r="Z1105" s="539"/>
      <c r="AA1105" s="539"/>
      <c r="AB1105" s="539"/>
      <c r="AC1105" s="539"/>
      <c r="AD1105" s="539"/>
      <c r="AE1105" s="539"/>
      <c r="AF1105" s="539"/>
    </row>
    <row r="1106" spans="1:32" s="539" customFormat="1" ht="12.75" customHeight="1">
      <c r="A1106" s="808"/>
      <c r="B1106" s="675"/>
      <c r="C1106" s="675"/>
      <c r="D1106" s="675"/>
      <c r="E1106" s="675"/>
      <c r="F1106" s="1011"/>
      <c r="G1106" s="1149"/>
      <c r="H1106" s="541"/>
      <c r="J1106" s="543"/>
      <c r="N1106" s="543"/>
      <c r="AF1106" s="543"/>
    </row>
    <row r="1107" spans="1:31" s="539" customFormat="1" ht="12.75" customHeight="1">
      <c r="A1107" s="808"/>
      <c r="B1107" s="675"/>
      <c r="C1107" s="675"/>
      <c r="D1107" s="675"/>
      <c r="E1107" s="675"/>
      <c r="F1107" s="1011"/>
      <c r="G1107" s="1149"/>
      <c r="H1107" s="541"/>
      <c r="U1107" s="543"/>
      <c r="V1107" s="543"/>
      <c r="W1107" s="543"/>
      <c r="X1107" s="543"/>
      <c r="Z1107" s="543"/>
      <c r="AA1107" s="543"/>
      <c r="AB1107" s="543"/>
      <c r="AC1107" s="543"/>
      <c r="AD1107" s="543"/>
      <c r="AE1107" s="543"/>
    </row>
    <row r="1108" spans="1:25" s="539" customFormat="1" ht="12.75" customHeight="1">
      <c r="A1108" s="808"/>
      <c r="B1108" s="675"/>
      <c r="C1108" s="675"/>
      <c r="D1108" s="675"/>
      <c r="E1108" s="675"/>
      <c r="F1108" s="1011"/>
      <c r="G1108" s="1149"/>
      <c r="H1108" s="541"/>
      <c r="K1108" s="543"/>
      <c r="Y1108" s="543"/>
    </row>
    <row r="1109" spans="1:13" s="539" customFormat="1" ht="12.75" customHeight="1">
      <c r="A1109" s="808"/>
      <c r="B1109" s="675"/>
      <c r="C1109" s="675"/>
      <c r="D1109" s="675"/>
      <c r="E1109" s="675"/>
      <c r="F1109" s="1011"/>
      <c r="G1109" s="1149"/>
      <c r="H1109" s="541"/>
      <c r="L1109" s="543"/>
      <c r="M1109" s="543"/>
    </row>
    <row r="1110" spans="1:8" s="539" customFormat="1" ht="12.75" customHeight="1">
      <c r="A1110" s="808"/>
      <c r="B1110" s="675"/>
      <c r="C1110" s="675"/>
      <c r="D1110" s="675"/>
      <c r="E1110" s="675"/>
      <c r="F1110" s="1011"/>
      <c r="G1110" s="1149"/>
      <c r="H1110" s="541"/>
    </row>
    <row r="1111" spans="1:8" s="539" customFormat="1" ht="12.75" customHeight="1">
      <c r="A1111" s="808"/>
      <c r="B1111" s="675"/>
      <c r="C1111" s="675"/>
      <c r="D1111" s="675"/>
      <c r="E1111" s="675"/>
      <c r="F1111" s="1011"/>
      <c r="G1111" s="1149"/>
      <c r="H1111" s="541"/>
    </row>
    <row r="1112" spans="1:8" s="539" customFormat="1" ht="12.75" customHeight="1">
      <c r="A1112" s="808"/>
      <c r="B1112" s="675"/>
      <c r="C1112" s="675"/>
      <c r="D1112" s="675"/>
      <c r="E1112" s="675"/>
      <c r="F1112" s="1011"/>
      <c r="G1112" s="1149"/>
      <c r="H1112" s="541"/>
    </row>
    <row r="1113" spans="1:8" s="539" customFormat="1" ht="12.75" customHeight="1">
      <c r="A1113" s="808"/>
      <c r="B1113" s="675"/>
      <c r="C1113" s="675"/>
      <c r="D1113" s="675"/>
      <c r="E1113" s="675"/>
      <c r="F1113" s="1011"/>
      <c r="G1113" s="1149"/>
      <c r="H1113" s="541"/>
    </row>
    <row r="1114" spans="1:8" s="539" customFormat="1" ht="12.75" customHeight="1">
      <c r="A1114" s="808"/>
      <c r="B1114" s="675"/>
      <c r="C1114" s="675"/>
      <c r="D1114" s="675"/>
      <c r="E1114" s="675"/>
      <c r="F1114" s="1011"/>
      <c r="G1114" s="1149"/>
      <c r="H1114" s="541"/>
    </row>
    <row r="1115" spans="1:8" s="539" customFormat="1" ht="12.75" customHeight="1">
      <c r="A1115" s="808"/>
      <c r="B1115" s="675"/>
      <c r="C1115" s="675"/>
      <c r="D1115" s="675"/>
      <c r="E1115" s="675"/>
      <c r="F1115" s="1011"/>
      <c r="G1115" s="1149"/>
      <c r="H1115" s="541"/>
    </row>
    <row r="1116" spans="1:8" s="539" customFormat="1" ht="12.75" customHeight="1">
      <c r="A1116" s="808"/>
      <c r="B1116" s="675"/>
      <c r="C1116" s="675"/>
      <c r="D1116" s="675"/>
      <c r="E1116" s="675"/>
      <c r="F1116" s="1011"/>
      <c r="G1116" s="1149"/>
      <c r="H1116" s="541"/>
    </row>
    <row r="1117" spans="1:8" s="539" customFormat="1" ht="12.75" customHeight="1">
      <c r="A1117" s="808"/>
      <c r="B1117" s="675"/>
      <c r="C1117" s="675"/>
      <c r="D1117" s="675"/>
      <c r="E1117" s="675"/>
      <c r="F1117" s="1011"/>
      <c r="G1117" s="1149"/>
      <c r="H1117" s="541"/>
    </row>
    <row r="1118" spans="1:8" s="539" customFormat="1" ht="12.75" customHeight="1">
      <c r="A1118" s="808"/>
      <c r="B1118" s="675"/>
      <c r="C1118" s="675"/>
      <c r="D1118" s="675"/>
      <c r="E1118" s="675"/>
      <c r="F1118" s="1011"/>
      <c r="G1118" s="1149"/>
      <c r="H1118" s="541"/>
    </row>
    <row r="1119" spans="1:8" s="539" customFormat="1" ht="12.75" customHeight="1">
      <c r="A1119" s="808"/>
      <c r="B1119" s="675"/>
      <c r="C1119" s="675"/>
      <c r="D1119" s="675"/>
      <c r="E1119" s="675"/>
      <c r="F1119" s="1011"/>
      <c r="G1119" s="1149"/>
      <c r="H1119" s="541"/>
    </row>
    <row r="1120" spans="1:8" s="539" customFormat="1" ht="12.75" customHeight="1">
      <c r="A1120" s="808"/>
      <c r="B1120" s="675"/>
      <c r="C1120" s="675"/>
      <c r="D1120" s="675"/>
      <c r="E1120" s="675"/>
      <c r="F1120" s="1011"/>
      <c r="G1120" s="1149"/>
      <c r="H1120" s="541"/>
    </row>
    <row r="1121" spans="1:8" s="539" customFormat="1" ht="12.75" customHeight="1">
      <c r="A1121" s="808"/>
      <c r="B1121" s="675"/>
      <c r="C1121" s="675"/>
      <c r="D1121" s="675"/>
      <c r="E1121" s="675"/>
      <c r="F1121" s="1011"/>
      <c r="G1121" s="1149"/>
      <c r="H1121" s="541"/>
    </row>
    <row r="1122" spans="1:8" s="539" customFormat="1" ht="12.75" customHeight="1">
      <c r="A1122" s="808"/>
      <c r="B1122" s="675"/>
      <c r="C1122" s="675"/>
      <c r="D1122" s="675"/>
      <c r="E1122" s="675"/>
      <c r="F1122" s="1011"/>
      <c r="G1122" s="1149"/>
      <c r="H1122" s="541"/>
    </row>
    <row r="1123" spans="1:8" s="539" customFormat="1" ht="12.75" customHeight="1">
      <c r="A1123" s="808"/>
      <c r="B1123" s="675"/>
      <c r="C1123" s="675"/>
      <c r="D1123" s="675"/>
      <c r="E1123" s="675"/>
      <c r="F1123" s="1011"/>
      <c r="G1123" s="1149"/>
      <c r="H1123" s="541"/>
    </row>
    <row r="1124" spans="1:8" s="539" customFormat="1" ht="12.75" customHeight="1">
      <c r="A1124" s="808"/>
      <c r="B1124" s="675"/>
      <c r="C1124" s="675"/>
      <c r="D1124" s="675"/>
      <c r="E1124" s="675"/>
      <c r="F1124" s="1011"/>
      <c r="G1124" s="1149"/>
      <c r="H1124" s="541"/>
    </row>
    <row r="1125" spans="1:8" s="539" customFormat="1" ht="12.75" customHeight="1">
      <c r="A1125" s="808"/>
      <c r="B1125" s="675"/>
      <c r="C1125" s="675"/>
      <c r="D1125" s="675"/>
      <c r="E1125" s="675"/>
      <c r="F1125" s="1011"/>
      <c r="G1125" s="1149"/>
      <c r="H1125" s="541"/>
    </row>
    <row r="1126" spans="1:8" s="539" customFormat="1" ht="12.75" customHeight="1">
      <c r="A1126" s="808"/>
      <c r="B1126" s="675"/>
      <c r="C1126" s="675"/>
      <c r="D1126" s="675"/>
      <c r="E1126" s="675"/>
      <c r="F1126" s="1011"/>
      <c r="G1126" s="1149"/>
      <c r="H1126" s="541"/>
    </row>
    <row r="1127" spans="1:8" s="539" customFormat="1" ht="12.75" customHeight="1">
      <c r="A1127" s="808"/>
      <c r="B1127" s="675"/>
      <c r="C1127" s="675"/>
      <c r="D1127" s="675"/>
      <c r="E1127" s="675"/>
      <c r="F1127" s="1011"/>
      <c r="G1127" s="1149"/>
      <c r="H1127" s="541"/>
    </row>
    <row r="1128" spans="1:8" s="539" customFormat="1" ht="12.75" customHeight="1">
      <c r="A1128" s="808"/>
      <c r="B1128" s="675"/>
      <c r="C1128" s="675"/>
      <c r="D1128" s="675"/>
      <c r="E1128" s="675"/>
      <c r="F1128" s="1011"/>
      <c r="G1128" s="1149"/>
      <c r="H1128" s="541"/>
    </row>
    <row r="1129" spans="1:8" s="539" customFormat="1" ht="12.75" customHeight="1">
      <c r="A1129" s="808"/>
      <c r="B1129" s="675"/>
      <c r="C1129" s="675"/>
      <c r="D1129" s="675"/>
      <c r="E1129" s="675"/>
      <c r="F1129" s="1011"/>
      <c r="G1129" s="1149"/>
      <c r="H1129" s="541"/>
    </row>
    <row r="1130" spans="1:8" s="539" customFormat="1" ht="12.75" customHeight="1">
      <c r="A1130" s="808"/>
      <c r="B1130" s="675"/>
      <c r="C1130" s="675"/>
      <c r="D1130" s="675"/>
      <c r="E1130" s="675"/>
      <c r="F1130" s="1011"/>
      <c r="G1130" s="1149"/>
      <c r="H1130" s="541"/>
    </row>
    <row r="1131" spans="1:8" s="539" customFormat="1" ht="12.75" customHeight="1">
      <c r="A1131" s="808"/>
      <c r="B1131" s="675"/>
      <c r="C1131" s="675"/>
      <c r="D1131" s="675"/>
      <c r="E1131" s="675"/>
      <c r="F1131" s="1011"/>
      <c r="G1131" s="1149"/>
      <c r="H1131" s="541"/>
    </row>
    <row r="1132" spans="1:8" s="539" customFormat="1" ht="12.75" customHeight="1">
      <c r="A1132" s="808"/>
      <c r="B1132" s="675"/>
      <c r="C1132" s="675"/>
      <c r="D1132" s="675"/>
      <c r="E1132" s="675"/>
      <c r="F1132" s="1011"/>
      <c r="G1132" s="1149"/>
      <c r="H1132" s="541"/>
    </row>
    <row r="1133" spans="1:8" s="539" customFormat="1" ht="12.75" customHeight="1">
      <c r="A1133" s="808"/>
      <c r="B1133" s="675"/>
      <c r="C1133" s="675"/>
      <c r="D1133" s="675"/>
      <c r="E1133" s="675"/>
      <c r="F1133" s="1011"/>
      <c r="G1133" s="1149"/>
      <c r="H1133" s="541"/>
    </row>
    <row r="1134" spans="1:8" s="539" customFormat="1" ht="12.75" customHeight="1">
      <c r="A1134" s="808"/>
      <c r="B1134" s="675"/>
      <c r="C1134" s="675"/>
      <c r="D1134" s="675"/>
      <c r="E1134" s="675"/>
      <c r="F1134" s="1011"/>
      <c r="G1134" s="1149"/>
      <c r="H1134" s="541"/>
    </row>
    <row r="1135" spans="1:8" s="539" customFormat="1" ht="12.75" customHeight="1">
      <c r="A1135" s="808"/>
      <c r="B1135" s="675"/>
      <c r="C1135" s="675"/>
      <c r="D1135" s="675"/>
      <c r="E1135" s="675"/>
      <c r="F1135" s="1011"/>
      <c r="G1135" s="1149"/>
      <c r="H1135" s="541"/>
    </row>
    <row r="1136" spans="1:8" s="539" customFormat="1" ht="12.75" customHeight="1">
      <c r="A1136" s="808"/>
      <c r="B1136" s="675"/>
      <c r="C1136" s="675"/>
      <c r="D1136" s="675"/>
      <c r="E1136" s="675"/>
      <c r="F1136" s="1011"/>
      <c r="G1136" s="1149"/>
      <c r="H1136" s="541"/>
    </row>
    <row r="1137" spans="1:8" s="539" customFormat="1" ht="12.75" customHeight="1">
      <c r="A1137" s="808"/>
      <c r="B1137" s="675"/>
      <c r="C1137" s="675"/>
      <c r="D1137" s="675"/>
      <c r="E1137" s="675"/>
      <c r="F1137" s="1011"/>
      <c r="G1137" s="1149"/>
      <c r="H1137" s="541"/>
    </row>
    <row r="1138" spans="1:8" s="539" customFormat="1" ht="12.75" customHeight="1">
      <c r="A1138" s="808"/>
      <c r="B1138" s="675"/>
      <c r="C1138" s="675"/>
      <c r="D1138" s="675"/>
      <c r="E1138" s="675"/>
      <c r="F1138" s="1011"/>
      <c r="G1138" s="1149"/>
      <c r="H1138" s="541"/>
    </row>
    <row r="1139" spans="1:8" s="539" customFormat="1" ht="12.75" customHeight="1">
      <c r="A1139" s="808"/>
      <c r="B1139" s="675"/>
      <c r="C1139" s="675"/>
      <c r="D1139" s="675"/>
      <c r="E1139" s="675"/>
      <c r="F1139" s="1011"/>
      <c r="G1139" s="1149"/>
      <c r="H1139" s="541"/>
    </row>
    <row r="1140" spans="1:8" s="539" customFormat="1" ht="12.75" customHeight="1">
      <c r="A1140" s="808"/>
      <c r="B1140" s="675"/>
      <c r="C1140" s="675"/>
      <c r="D1140" s="675"/>
      <c r="E1140" s="675"/>
      <c r="F1140" s="1011"/>
      <c r="G1140" s="1149"/>
      <c r="H1140" s="541"/>
    </row>
    <row r="1141" spans="1:8" s="539" customFormat="1" ht="12.75" customHeight="1">
      <c r="A1141" s="808"/>
      <c r="B1141" s="675"/>
      <c r="C1141" s="675"/>
      <c r="D1141" s="675"/>
      <c r="E1141" s="675"/>
      <c r="F1141" s="1011"/>
      <c r="G1141" s="1149"/>
      <c r="H1141" s="541"/>
    </row>
    <row r="1142" spans="1:8" s="539" customFormat="1" ht="12.75" customHeight="1">
      <c r="A1142" s="808"/>
      <c r="B1142" s="675"/>
      <c r="C1142" s="675"/>
      <c r="D1142" s="675"/>
      <c r="E1142" s="675"/>
      <c r="F1142" s="1011"/>
      <c r="G1142" s="1149"/>
      <c r="H1142" s="541"/>
    </row>
    <row r="1143" spans="1:8" s="539" customFormat="1" ht="12.75" customHeight="1">
      <c r="A1143" s="808"/>
      <c r="B1143" s="675"/>
      <c r="C1143" s="675"/>
      <c r="D1143" s="675"/>
      <c r="E1143" s="675"/>
      <c r="F1143" s="1011"/>
      <c r="G1143" s="1149"/>
      <c r="H1143" s="541"/>
    </row>
    <row r="1144" spans="1:8" s="539" customFormat="1" ht="12.75" customHeight="1">
      <c r="A1144" s="808"/>
      <c r="B1144" s="675"/>
      <c r="C1144" s="675"/>
      <c r="D1144" s="675"/>
      <c r="E1144" s="675"/>
      <c r="F1144" s="1011"/>
      <c r="G1144" s="1149"/>
      <c r="H1144" s="541"/>
    </row>
    <row r="1145" spans="1:8" s="539" customFormat="1" ht="12.75" customHeight="1">
      <c r="A1145" s="808"/>
      <c r="B1145" s="675"/>
      <c r="C1145" s="675"/>
      <c r="D1145" s="675"/>
      <c r="E1145" s="675"/>
      <c r="F1145" s="1011"/>
      <c r="G1145" s="1149"/>
      <c r="H1145" s="541"/>
    </row>
    <row r="1146" spans="1:8" s="539" customFormat="1" ht="12.75" customHeight="1">
      <c r="A1146" s="808"/>
      <c r="B1146" s="675"/>
      <c r="C1146" s="675"/>
      <c r="D1146" s="675"/>
      <c r="E1146" s="675"/>
      <c r="F1146" s="1011"/>
      <c r="G1146" s="1149"/>
      <c r="H1146" s="541"/>
    </row>
    <row r="1147" spans="1:8" s="539" customFormat="1" ht="12.75" customHeight="1">
      <c r="A1147" s="808"/>
      <c r="B1147" s="675"/>
      <c r="C1147" s="675"/>
      <c r="D1147" s="675"/>
      <c r="E1147" s="675"/>
      <c r="F1147" s="1011"/>
      <c r="G1147" s="1149"/>
      <c r="H1147" s="541"/>
    </row>
    <row r="1148" spans="1:8" s="539" customFormat="1" ht="12.75" customHeight="1">
      <c r="A1148" s="808"/>
      <c r="B1148" s="675"/>
      <c r="C1148" s="675"/>
      <c r="D1148" s="675"/>
      <c r="E1148" s="675"/>
      <c r="F1148" s="1011"/>
      <c r="G1148" s="1149"/>
      <c r="H1148" s="541"/>
    </row>
    <row r="1149" spans="1:8" s="539" customFormat="1" ht="12.75" customHeight="1">
      <c r="A1149" s="808"/>
      <c r="B1149" s="675"/>
      <c r="C1149" s="675"/>
      <c r="D1149" s="675"/>
      <c r="E1149" s="675"/>
      <c r="F1149" s="1011"/>
      <c r="G1149" s="1149"/>
      <c r="H1149" s="541"/>
    </row>
    <row r="1150" spans="1:8" s="539" customFormat="1" ht="12.75" customHeight="1">
      <c r="A1150" s="808"/>
      <c r="B1150" s="675"/>
      <c r="C1150" s="675"/>
      <c r="D1150" s="675"/>
      <c r="E1150" s="675"/>
      <c r="F1150" s="1011"/>
      <c r="G1150" s="1149"/>
      <c r="H1150" s="541"/>
    </row>
    <row r="1151" spans="1:8" s="539" customFormat="1" ht="12.75" customHeight="1">
      <c r="A1151" s="808"/>
      <c r="B1151" s="675"/>
      <c r="C1151" s="675"/>
      <c r="D1151" s="675"/>
      <c r="E1151" s="675"/>
      <c r="F1151" s="1011"/>
      <c r="G1151" s="1149"/>
      <c r="H1151" s="541"/>
    </row>
    <row r="1152" spans="1:8" s="539" customFormat="1" ht="12.75" customHeight="1">
      <c r="A1152" s="808"/>
      <c r="B1152" s="675"/>
      <c r="C1152" s="675"/>
      <c r="D1152" s="675"/>
      <c r="E1152" s="675"/>
      <c r="F1152" s="1011"/>
      <c r="G1152" s="1149"/>
      <c r="H1152" s="541"/>
    </row>
    <row r="1153" spans="1:8" s="539" customFormat="1" ht="12.75" customHeight="1">
      <c r="A1153" s="808"/>
      <c r="B1153" s="675"/>
      <c r="C1153" s="675"/>
      <c r="D1153" s="675"/>
      <c r="E1153" s="675"/>
      <c r="F1153" s="1011"/>
      <c r="G1153" s="1149"/>
      <c r="H1153" s="541"/>
    </row>
    <row r="1154" spans="1:8" s="539" customFormat="1" ht="12.75" customHeight="1">
      <c r="A1154" s="808"/>
      <c r="B1154" s="675"/>
      <c r="C1154" s="675"/>
      <c r="D1154" s="675"/>
      <c r="E1154" s="675"/>
      <c r="F1154" s="1011"/>
      <c r="G1154" s="1149"/>
      <c r="H1154" s="541"/>
    </row>
    <row r="1155" spans="1:8" s="539" customFormat="1" ht="12.75" customHeight="1">
      <c r="A1155" s="808"/>
      <c r="B1155" s="675"/>
      <c r="C1155" s="675"/>
      <c r="D1155" s="675"/>
      <c r="E1155" s="675"/>
      <c r="F1155" s="1011"/>
      <c r="G1155" s="1149"/>
      <c r="H1155" s="541"/>
    </row>
    <row r="1156" spans="1:8" s="539" customFormat="1" ht="12.75" customHeight="1">
      <c r="A1156" s="808"/>
      <c r="B1156" s="675"/>
      <c r="C1156" s="675"/>
      <c r="D1156" s="675"/>
      <c r="E1156" s="675"/>
      <c r="F1156" s="1011"/>
      <c r="G1156" s="1149"/>
      <c r="H1156" s="541"/>
    </row>
    <row r="1157" spans="1:8" s="539" customFormat="1" ht="12.75" customHeight="1">
      <c r="A1157" s="808"/>
      <c r="B1157" s="675"/>
      <c r="C1157" s="675"/>
      <c r="D1157" s="675"/>
      <c r="E1157" s="675"/>
      <c r="F1157" s="1011"/>
      <c r="G1157" s="1149"/>
      <c r="H1157" s="541"/>
    </row>
    <row r="1158" spans="1:8" s="539" customFormat="1" ht="12.75" customHeight="1">
      <c r="A1158" s="808"/>
      <c r="B1158" s="675"/>
      <c r="C1158" s="675"/>
      <c r="D1158" s="675"/>
      <c r="E1158" s="675"/>
      <c r="F1158" s="1011"/>
      <c r="G1158" s="1149"/>
      <c r="H1158" s="541"/>
    </row>
    <row r="1159" spans="1:8" s="539" customFormat="1" ht="12.75" customHeight="1">
      <c r="A1159" s="808"/>
      <c r="B1159" s="675"/>
      <c r="C1159" s="675"/>
      <c r="D1159" s="675"/>
      <c r="E1159" s="675"/>
      <c r="F1159" s="1011"/>
      <c r="G1159" s="1149"/>
      <c r="H1159" s="541"/>
    </row>
    <row r="1160" spans="1:8" s="539" customFormat="1" ht="12.75" customHeight="1">
      <c r="A1160" s="808"/>
      <c r="B1160" s="675"/>
      <c r="C1160" s="675"/>
      <c r="D1160" s="675"/>
      <c r="E1160" s="675"/>
      <c r="F1160" s="1011"/>
      <c r="G1160" s="1149"/>
      <c r="H1160" s="541"/>
    </row>
    <row r="1161" spans="1:8" s="539" customFormat="1" ht="12.75" customHeight="1">
      <c r="A1161" s="808"/>
      <c r="B1161" s="675"/>
      <c r="C1161" s="675"/>
      <c r="D1161" s="675"/>
      <c r="E1161" s="675"/>
      <c r="F1161" s="1011"/>
      <c r="G1161" s="1149"/>
      <c r="H1161" s="541"/>
    </row>
    <row r="1162" spans="1:8" s="539" customFormat="1" ht="12.75" customHeight="1">
      <c r="A1162" s="808"/>
      <c r="B1162" s="675"/>
      <c r="C1162" s="675"/>
      <c r="D1162" s="675"/>
      <c r="E1162" s="675"/>
      <c r="F1162" s="1011"/>
      <c r="G1162" s="1149"/>
      <c r="H1162" s="541"/>
    </row>
    <row r="1163" spans="1:8" s="539" customFormat="1" ht="12.75" customHeight="1">
      <c r="A1163" s="808"/>
      <c r="B1163" s="675"/>
      <c r="C1163" s="675"/>
      <c r="D1163" s="675"/>
      <c r="E1163" s="675"/>
      <c r="F1163" s="1011"/>
      <c r="G1163" s="1149"/>
      <c r="H1163" s="541"/>
    </row>
    <row r="1164" spans="1:8" s="539" customFormat="1" ht="12.75" customHeight="1">
      <c r="A1164" s="808"/>
      <c r="B1164" s="675"/>
      <c r="C1164" s="675"/>
      <c r="D1164" s="675"/>
      <c r="E1164" s="675"/>
      <c r="F1164" s="1011"/>
      <c r="G1164" s="1149"/>
      <c r="H1164" s="541"/>
    </row>
    <row r="1165" spans="1:8" s="539" customFormat="1" ht="12.75" customHeight="1">
      <c r="A1165" s="808"/>
      <c r="B1165" s="675"/>
      <c r="C1165" s="675"/>
      <c r="D1165" s="675"/>
      <c r="E1165" s="675"/>
      <c r="F1165" s="1011"/>
      <c r="G1165" s="1149"/>
      <c r="H1165" s="541"/>
    </row>
    <row r="1166" spans="1:8" s="539" customFormat="1" ht="12.75" customHeight="1">
      <c r="A1166" s="808"/>
      <c r="B1166" s="675"/>
      <c r="C1166" s="675"/>
      <c r="D1166" s="675"/>
      <c r="E1166" s="675"/>
      <c r="F1166" s="1011"/>
      <c r="G1166" s="1149"/>
      <c r="H1166" s="541"/>
    </row>
    <row r="1167" spans="1:8" s="539" customFormat="1" ht="12.75" customHeight="1">
      <c r="A1167" s="808"/>
      <c r="B1167" s="675"/>
      <c r="C1167" s="675"/>
      <c r="D1167" s="675"/>
      <c r="E1167" s="675"/>
      <c r="F1167" s="1011"/>
      <c r="G1167" s="1149"/>
      <c r="H1167" s="541"/>
    </row>
    <row r="1168" spans="1:8" s="539" customFormat="1" ht="12.75" customHeight="1">
      <c r="A1168" s="808"/>
      <c r="B1168" s="675"/>
      <c r="C1168" s="675"/>
      <c r="D1168" s="675"/>
      <c r="E1168" s="675"/>
      <c r="F1168" s="1011"/>
      <c r="G1168" s="1149"/>
      <c r="H1168" s="541"/>
    </row>
    <row r="1169" spans="1:8" s="539" customFormat="1" ht="12.75" customHeight="1">
      <c r="A1169" s="808"/>
      <c r="B1169" s="675"/>
      <c r="C1169" s="675"/>
      <c r="D1169" s="675"/>
      <c r="E1169" s="675"/>
      <c r="F1169" s="1011"/>
      <c r="G1169" s="1149"/>
      <c r="H1169" s="541"/>
    </row>
    <row r="1170" spans="1:8" s="539" customFormat="1" ht="12.75" customHeight="1">
      <c r="A1170" s="808"/>
      <c r="B1170" s="675"/>
      <c r="C1170" s="675"/>
      <c r="D1170" s="675"/>
      <c r="E1170" s="675"/>
      <c r="F1170" s="1011"/>
      <c r="G1170" s="1149"/>
      <c r="H1170" s="541"/>
    </row>
    <row r="1171" spans="1:8" s="539" customFormat="1" ht="12.75" customHeight="1">
      <c r="A1171" s="808"/>
      <c r="B1171" s="675"/>
      <c r="C1171" s="675"/>
      <c r="D1171" s="675"/>
      <c r="E1171" s="675"/>
      <c r="F1171" s="1011"/>
      <c r="G1171" s="1149"/>
      <c r="H1171" s="541"/>
    </row>
    <row r="1172" spans="1:8" s="539" customFormat="1" ht="12.75" customHeight="1">
      <c r="A1172" s="808"/>
      <c r="B1172" s="675"/>
      <c r="C1172" s="675"/>
      <c r="D1172" s="675"/>
      <c r="E1172" s="675"/>
      <c r="F1172" s="1011"/>
      <c r="G1172" s="1149"/>
      <c r="H1172" s="541"/>
    </row>
    <row r="1173" spans="1:8" s="539" customFormat="1" ht="12.75" customHeight="1">
      <c r="A1173" s="808"/>
      <c r="B1173" s="675"/>
      <c r="C1173" s="675"/>
      <c r="D1173" s="675"/>
      <c r="E1173" s="675"/>
      <c r="F1173" s="1011"/>
      <c r="G1173" s="1149"/>
      <c r="H1173" s="541"/>
    </row>
    <row r="1174" spans="1:8" s="539" customFormat="1" ht="12.75" customHeight="1">
      <c r="A1174" s="808"/>
      <c r="B1174" s="675"/>
      <c r="C1174" s="675"/>
      <c r="D1174" s="675"/>
      <c r="E1174" s="675"/>
      <c r="F1174" s="1011"/>
      <c r="G1174" s="1149"/>
      <c r="H1174" s="541"/>
    </row>
    <row r="1175" spans="1:8" s="539" customFormat="1" ht="12.75" customHeight="1">
      <c r="A1175" s="808"/>
      <c r="B1175" s="675"/>
      <c r="C1175" s="675"/>
      <c r="D1175" s="675"/>
      <c r="E1175" s="675"/>
      <c r="F1175" s="1011"/>
      <c r="G1175" s="1149"/>
      <c r="H1175" s="541"/>
    </row>
    <row r="1176" spans="1:8" s="539" customFormat="1" ht="12.75" customHeight="1">
      <c r="A1176" s="808"/>
      <c r="B1176" s="675"/>
      <c r="C1176" s="675"/>
      <c r="D1176" s="675"/>
      <c r="E1176" s="675"/>
      <c r="F1176" s="1011"/>
      <c r="G1176" s="1149"/>
      <c r="H1176" s="541"/>
    </row>
    <row r="1177" spans="1:8" s="539" customFormat="1" ht="12.75" customHeight="1">
      <c r="A1177" s="808"/>
      <c r="B1177" s="675"/>
      <c r="C1177" s="675"/>
      <c r="D1177" s="675"/>
      <c r="E1177" s="675"/>
      <c r="F1177" s="1011"/>
      <c r="G1177" s="1149"/>
      <c r="H1177" s="541"/>
    </row>
    <row r="1178" spans="1:8" s="539" customFormat="1" ht="12.75" customHeight="1">
      <c r="A1178" s="808"/>
      <c r="B1178" s="675"/>
      <c r="C1178" s="675"/>
      <c r="D1178" s="675"/>
      <c r="E1178" s="675"/>
      <c r="F1178" s="1011"/>
      <c r="G1178" s="1149"/>
      <c r="H1178" s="541"/>
    </row>
    <row r="1179" spans="1:8" s="539" customFormat="1" ht="12.75" customHeight="1">
      <c r="A1179" s="808"/>
      <c r="B1179" s="675"/>
      <c r="C1179" s="675"/>
      <c r="D1179" s="675"/>
      <c r="E1179" s="675"/>
      <c r="F1179" s="1011"/>
      <c r="G1179" s="1149"/>
      <c r="H1179" s="541"/>
    </row>
    <row r="1180" spans="1:8" s="539" customFormat="1" ht="12.75" customHeight="1">
      <c r="A1180" s="808"/>
      <c r="B1180" s="675"/>
      <c r="C1180" s="675"/>
      <c r="D1180" s="675"/>
      <c r="E1180" s="675"/>
      <c r="F1180" s="1011"/>
      <c r="G1180" s="1149"/>
      <c r="H1180" s="541"/>
    </row>
    <row r="1181" spans="1:8" s="539" customFormat="1" ht="12.75" customHeight="1">
      <c r="A1181" s="808"/>
      <c r="B1181" s="675"/>
      <c r="C1181" s="675"/>
      <c r="D1181" s="675"/>
      <c r="E1181" s="675"/>
      <c r="F1181" s="1011"/>
      <c r="G1181" s="1149"/>
      <c r="H1181" s="541"/>
    </row>
    <row r="1182" spans="1:8" s="539" customFormat="1" ht="12.75" customHeight="1">
      <c r="A1182" s="808"/>
      <c r="B1182" s="675"/>
      <c r="C1182" s="675"/>
      <c r="D1182" s="675"/>
      <c r="E1182" s="675"/>
      <c r="F1182" s="1011"/>
      <c r="G1182" s="1149"/>
      <c r="H1182" s="541"/>
    </row>
    <row r="1183" spans="1:8" s="539" customFormat="1" ht="12.75" customHeight="1">
      <c r="A1183" s="808"/>
      <c r="B1183" s="675"/>
      <c r="C1183" s="675"/>
      <c r="D1183" s="675"/>
      <c r="E1183" s="675"/>
      <c r="F1183" s="1011"/>
      <c r="G1183" s="1149"/>
      <c r="H1183" s="541"/>
    </row>
    <row r="1184" spans="1:8" s="539" customFormat="1" ht="12.75" customHeight="1">
      <c r="A1184" s="808"/>
      <c r="B1184" s="675"/>
      <c r="C1184" s="675"/>
      <c r="D1184" s="675"/>
      <c r="E1184" s="675"/>
      <c r="F1184" s="1011"/>
      <c r="G1184" s="1149"/>
      <c r="H1184" s="541"/>
    </row>
    <row r="1185" spans="1:8" s="539" customFormat="1" ht="12.75" customHeight="1">
      <c r="A1185" s="808"/>
      <c r="B1185" s="675"/>
      <c r="C1185" s="675"/>
      <c r="D1185" s="675"/>
      <c r="E1185" s="675"/>
      <c r="F1185" s="1011"/>
      <c r="G1185" s="1149"/>
      <c r="H1185" s="541"/>
    </row>
    <row r="1186" spans="1:8" s="539" customFormat="1" ht="12.75" customHeight="1">
      <c r="A1186" s="808"/>
      <c r="B1186" s="675"/>
      <c r="C1186" s="675"/>
      <c r="D1186" s="675"/>
      <c r="E1186" s="675"/>
      <c r="F1186" s="1011"/>
      <c r="G1186" s="1149"/>
      <c r="H1186" s="541"/>
    </row>
    <row r="1187" spans="1:8" s="539" customFormat="1" ht="12.75" customHeight="1">
      <c r="A1187" s="808"/>
      <c r="B1187" s="675"/>
      <c r="C1187" s="675"/>
      <c r="D1187" s="675"/>
      <c r="E1187" s="675"/>
      <c r="F1187" s="1011"/>
      <c r="G1187" s="1149"/>
      <c r="H1187" s="541"/>
    </row>
    <row r="1188" spans="1:8" s="539" customFormat="1" ht="12.75" customHeight="1">
      <c r="A1188" s="808"/>
      <c r="B1188" s="675"/>
      <c r="C1188" s="675"/>
      <c r="D1188" s="675"/>
      <c r="E1188" s="675"/>
      <c r="F1188" s="1011"/>
      <c r="G1188" s="1149"/>
      <c r="H1188" s="541"/>
    </row>
    <row r="1189" spans="1:8" s="539" customFormat="1" ht="12.75" customHeight="1">
      <c r="A1189" s="808"/>
      <c r="B1189" s="675"/>
      <c r="C1189" s="675"/>
      <c r="D1189" s="675"/>
      <c r="E1189" s="675"/>
      <c r="F1189" s="1011"/>
      <c r="G1189" s="1149"/>
      <c r="H1189" s="541"/>
    </row>
    <row r="1190" spans="1:8" s="539" customFormat="1" ht="12.75" customHeight="1">
      <c r="A1190" s="808"/>
      <c r="B1190" s="675"/>
      <c r="C1190" s="675"/>
      <c r="D1190" s="675"/>
      <c r="E1190" s="675"/>
      <c r="F1190" s="1011"/>
      <c r="G1190" s="1149"/>
      <c r="H1190" s="541"/>
    </row>
    <row r="1191" spans="1:8" s="539" customFormat="1" ht="12.75" customHeight="1">
      <c r="A1191" s="808"/>
      <c r="B1191" s="675"/>
      <c r="C1191" s="675"/>
      <c r="D1191" s="675"/>
      <c r="E1191" s="675"/>
      <c r="F1191" s="1011"/>
      <c r="G1191" s="1149"/>
      <c r="H1191" s="541"/>
    </row>
    <row r="1192" spans="1:8" s="539" customFormat="1" ht="12.75" customHeight="1">
      <c r="A1192" s="808"/>
      <c r="B1192" s="675"/>
      <c r="C1192" s="675"/>
      <c r="D1192" s="675"/>
      <c r="E1192" s="675"/>
      <c r="F1192" s="1011"/>
      <c r="G1192" s="1149"/>
      <c r="H1192" s="541"/>
    </row>
    <row r="1193" spans="1:8" s="539" customFormat="1" ht="12.75" customHeight="1">
      <c r="A1193" s="808"/>
      <c r="B1193" s="675"/>
      <c r="C1193" s="675"/>
      <c r="D1193" s="675"/>
      <c r="E1193" s="675"/>
      <c r="F1193" s="1011"/>
      <c r="G1193" s="1149"/>
      <c r="H1193" s="541"/>
    </row>
    <row r="1194" spans="1:8" s="539" customFormat="1" ht="12.75" customHeight="1">
      <c r="A1194" s="808"/>
      <c r="B1194" s="675"/>
      <c r="C1194" s="675"/>
      <c r="D1194" s="675"/>
      <c r="E1194" s="675"/>
      <c r="F1194" s="1011"/>
      <c r="G1194" s="1149"/>
      <c r="H1194" s="541"/>
    </row>
    <row r="1195" spans="1:8" s="539" customFormat="1" ht="12.75" customHeight="1">
      <c r="A1195" s="808"/>
      <c r="B1195" s="675"/>
      <c r="C1195" s="675"/>
      <c r="D1195" s="675"/>
      <c r="E1195" s="675"/>
      <c r="F1195" s="1011"/>
      <c r="G1195" s="1149"/>
      <c r="H1195" s="541"/>
    </row>
    <row r="1196" spans="1:8" s="539" customFormat="1" ht="12.75" customHeight="1">
      <c r="A1196" s="808"/>
      <c r="B1196" s="675"/>
      <c r="C1196" s="675"/>
      <c r="D1196" s="675"/>
      <c r="E1196" s="675"/>
      <c r="F1196" s="1011"/>
      <c r="G1196" s="1149"/>
      <c r="H1196" s="541"/>
    </row>
    <row r="1197" spans="1:8" s="539" customFormat="1" ht="12.75" customHeight="1">
      <c r="A1197" s="808"/>
      <c r="B1197" s="675"/>
      <c r="C1197" s="675"/>
      <c r="D1197" s="675"/>
      <c r="E1197" s="675"/>
      <c r="F1197" s="1011"/>
      <c r="G1197" s="1149"/>
      <c r="H1197" s="541"/>
    </row>
    <row r="1198" spans="1:8" s="539" customFormat="1" ht="12.75" customHeight="1">
      <c r="A1198" s="808"/>
      <c r="B1198" s="675"/>
      <c r="C1198" s="675"/>
      <c r="D1198" s="675"/>
      <c r="E1198" s="675"/>
      <c r="F1198" s="1011"/>
      <c r="G1198" s="1149"/>
      <c r="H1198" s="541"/>
    </row>
    <row r="1199" spans="1:8" s="539" customFormat="1" ht="12.75" customHeight="1">
      <c r="A1199" s="808"/>
      <c r="B1199" s="675"/>
      <c r="C1199" s="675"/>
      <c r="D1199" s="675"/>
      <c r="E1199" s="675"/>
      <c r="F1199" s="1011"/>
      <c r="G1199" s="1149"/>
      <c r="H1199" s="541"/>
    </row>
    <row r="1200" spans="1:8" s="539" customFormat="1" ht="12.75" customHeight="1">
      <c r="A1200" s="808"/>
      <c r="B1200" s="675"/>
      <c r="C1200" s="675"/>
      <c r="D1200" s="675"/>
      <c r="E1200" s="675"/>
      <c r="F1200" s="1011"/>
      <c r="G1200" s="1149"/>
      <c r="H1200" s="541"/>
    </row>
    <row r="1201" spans="1:8" s="539" customFormat="1" ht="12.75" customHeight="1">
      <c r="A1201" s="808"/>
      <c r="B1201" s="675"/>
      <c r="C1201" s="675"/>
      <c r="D1201" s="675"/>
      <c r="E1201" s="675"/>
      <c r="F1201" s="1011"/>
      <c r="G1201" s="1149"/>
      <c r="H1201" s="541"/>
    </row>
    <row r="1202" spans="1:8" s="539" customFormat="1" ht="12.75" customHeight="1">
      <c r="A1202" s="808"/>
      <c r="B1202" s="675"/>
      <c r="C1202" s="675"/>
      <c r="D1202" s="675"/>
      <c r="E1202" s="675"/>
      <c r="F1202" s="1011"/>
      <c r="G1202" s="1149"/>
      <c r="H1202" s="541"/>
    </row>
    <row r="1203" spans="1:8" s="539" customFormat="1" ht="12.75" customHeight="1">
      <c r="A1203" s="808"/>
      <c r="B1203" s="675"/>
      <c r="C1203" s="675"/>
      <c r="D1203" s="675"/>
      <c r="E1203" s="675"/>
      <c r="F1203" s="1011"/>
      <c r="G1203" s="1149"/>
      <c r="H1203" s="541"/>
    </row>
    <row r="1204" spans="1:8" s="539" customFormat="1" ht="12.75" customHeight="1">
      <c r="A1204" s="808"/>
      <c r="B1204" s="675"/>
      <c r="C1204" s="675"/>
      <c r="D1204" s="675"/>
      <c r="E1204" s="675"/>
      <c r="F1204" s="1011"/>
      <c r="G1204" s="1149"/>
      <c r="H1204" s="541"/>
    </row>
    <row r="1205" spans="1:8" s="539" customFormat="1" ht="12.75" customHeight="1">
      <c r="A1205" s="808"/>
      <c r="B1205" s="675"/>
      <c r="C1205" s="675"/>
      <c r="D1205" s="675"/>
      <c r="E1205" s="675"/>
      <c r="F1205" s="1011"/>
      <c r="G1205" s="1149"/>
      <c r="H1205" s="541"/>
    </row>
    <row r="1206" spans="1:8" s="539" customFormat="1" ht="12.75" customHeight="1">
      <c r="A1206" s="808"/>
      <c r="B1206" s="675"/>
      <c r="C1206" s="675"/>
      <c r="D1206" s="675"/>
      <c r="E1206" s="675"/>
      <c r="F1206" s="1011"/>
      <c r="G1206" s="1149"/>
      <c r="H1206" s="541"/>
    </row>
    <row r="1207" spans="1:8" s="539" customFormat="1" ht="12.75" customHeight="1">
      <c r="A1207" s="605"/>
      <c r="B1207" s="675"/>
      <c r="C1207" s="675"/>
      <c r="D1207" s="675"/>
      <c r="E1207" s="675"/>
      <c r="F1207" s="1011"/>
      <c r="G1207" s="1149"/>
      <c r="H1207" s="541"/>
    </row>
    <row r="1208" spans="1:8" s="539" customFormat="1" ht="12.75" customHeight="1">
      <c r="A1208" s="605"/>
      <c r="B1208" s="675"/>
      <c r="C1208" s="675"/>
      <c r="D1208" s="675"/>
      <c r="E1208" s="675"/>
      <c r="F1208" s="1011"/>
      <c r="G1208" s="1149"/>
      <c r="H1208" s="616" t="s">
        <v>53</v>
      </c>
    </row>
    <row r="1209" spans="1:8" s="539" customFormat="1" ht="12.75" customHeight="1">
      <c r="A1209" s="605"/>
      <c r="B1209" s="675"/>
      <c r="C1209" s="675"/>
      <c r="D1209" s="675"/>
      <c r="E1209" s="675"/>
      <c r="F1209" s="1011"/>
      <c r="G1209" s="1149"/>
      <c r="H1209" s="616"/>
    </row>
    <row r="1210" spans="1:8" s="539" customFormat="1" ht="12.75" customHeight="1">
      <c r="A1210" s="605"/>
      <c r="B1210" s="675"/>
      <c r="C1210" s="675"/>
      <c r="D1210" s="675"/>
      <c r="E1210" s="675"/>
      <c r="F1210" s="1012"/>
      <c r="G1210" s="1149"/>
      <c r="H1210" s="616"/>
    </row>
    <row r="1211" spans="1:8" s="539" customFormat="1" ht="12.75" customHeight="1">
      <c r="A1211" s="605"/>
      <c r="B1211" s="675"/>
      <c r="C1211" s="675"/>
      <c r="D1211" s="675"/>
      <c r="E1211" s="675"/>
      <c r="F1211" s="1011"/>
      <c r="G1211" s="1161" t="s">
        <v>168</v>
      </c>
      <c r="H1211" s="619">
        <v>21</v>
      </c>
    </row>
    <row r="1212" spans="1:8" s="539" customFormat="1" ht="12.75" customHeight="1">
      <c r="A1212" s="605"/>
      <c r="B1212" s="675"/>
      <c r="C1212" s="675"/>
      <c r="D1212" s="675"/>
      <c r="E1212" s="675"/>
      <c r="F1212" s="1011"/>
      <c r="G1212" s="1161" t="s">
        <v>169</v>
      </c>
      <c r="H1212" s="619">
        <v>4</v>
      </c>
    </row>
    <row r="1213" spans="1:8" s="539" customFormat="1" ht="12.75" customHeight="1">
      <c r="A1213" s="605"/>
      <c r="B1213" s="675"/>
      <c r="C1213" s="675"/>
      <c r="D1213" s="675"/>
      <c r="E1213" s="675"/>
      <c r="F1213" s="1011"/>
      <c r="G1213" s="1162"/>
      <c r="H1213" s="623">
        <v>25</v>
      </c>
    </row>
    <row r="1214" spans="1:8" s="539" customFormat="1" ht="12.75" customHeight="1">
      <c r="A1214" s="605"/>
      <c r="B1214" s="675"/>
      <c r="C1214" s="675"/>
      <c r="D1214" s="675"/>
      <c r="E1214" s="675"/>
      <c r="F1214" s="1011">
        <v>1263171</v>
      </c>
      <c r="G1214" s="1162"/>
      <c r="H1214" s="623">
        <v>25</v>
      </c>
    </row>
    <row r="1215" spans="1:8" s="539" customFormat="1" ht="12.75" customHeight="1">
      <c r="A1215" s="605"/>
      <c r="B1215" s="675"/>
      <c r="C1215" s="675"/>
      <c r="D1215" s="675"/>
      <c r="E1215" s="675"/>
      <c r="F1215" s="1011">
        <v>181863</v>
      </c>
      <c r="G1215" s="1162"/>
      <c r="H1215" s="627"/>
    </row>
    <row r="1216" spans="1:8" s="539" customFormat="1" ht="12.75" customHeight="1">
      <c r="A1216" s="605"/>
      <c r="B1216" s="675"/>
      <c r="C1216" s="675"/>
      <c r="D1216" s="675"/>
      <c r="E1216" s="675"/>
      <c r="F1216" s="1011">
        <f>SUM(F1214:F1215)</f>
        <v>1445034</v>
      </c>
      <c r="G1216" s="1162" t="s">
        <v>79</v>
      </c>
      <c r="H1216" s="630">
        <v>57</v>
      </c>
    </row>
    <row r="1217" spans="1:9" s="539" customFormat="1" ht="12.75" customHeight="1">
      <c r="A1217" s="605"/>
      <c r="B1217" s="675"/>
      <c r="C1217" s="675"/>
      <c r="D1217" s="675"/>
      <c r="E1217" s="675"/>
      <c r="F1217" s="1011"/>
      <c r="G1217" s="1162" t="s">
        <v>80</v>
      </c>
      <c r="H1217" s="630">
        <v>67</v>
      </c>
      <c r="I1217" s="617"/>
    </row>
    <row r="1218" spans="1:9" s="539" customFormat="1" ht="12.75" customHeight="1">
      <c r="A1218" s="605"/>
      <c r="B1218" s="675"/>
      <c r="C1218" s="675"/>
      <c r="D1218" s="675"/>
      <c r="E1218" s="675"/>
      <c r="F1218" s="935"/>
      <c r="G1218" s="1162" t="s">
        <v>81</v>
      </c>
      <c r="H1218" s="630">
        <v>85</v>
      </c>
      <c r="I1218" s="617"/>
    </row>
    <row r="1219" spans="1:9" s="539" customFormat="1" ht="12.75" customHeight="1">
      <c r="A1219" s="605"/>
      <c r="B1219" s="675"/>
      <c r="C1219" s="675"/>
      <c r="D1219" s="675"/>
      <c r="E1219" s="675"/>
      <c r="F1219" s="605"/>
      <c r="G1219" s="1163" t="s">
        <v>82</v>
      </c>
      <c r="H1219" s="630">
        <v>711</v>
      </c>
      <c r="I1219" s="617"/>
    </row>
    <row r="1220" spans="1:9" s="539" customFormat="1" ht="12.75" customHeight="1">
      <c r="A1220" s="605"/>
      <c r="B1220" s="675"/>
      <c r="C1220" s="675"/>
      <c r="D1220" s="675"/>
      <c r="E1220" s="675"/>
      <c r="F1220" s="605"/>
      <c r="G1220" s="1149"/>
      <c r="H1220" s="633">
        <f>SUM(H1216:H1219)</f>
        <v>920</v>
      </c>
      <c r="I1220" s="620"/>
    </row>
    <row r="1221" spans="1:9" s="539" customFormat="1" ht="12.75" customHeight="1">
      <c r="A1221" s="605"/>
      <c r="B1221" s="675"/>
      <c r="C1221" s="675"/>
      <c r="D1221" s="675"/>
      <c r="E1221" s="675"/>
      <c r="F1221" s="605"/>
      <c r="G1221" s="1149"/>
      <c r="H1221" s="627"/>
      <c r="I1221" s="620"/>
    </row>
    <row r="1222" spans="1:16" s="539" customFormat="1" ht="12.75" customHeight="1">
      <c r="A1222" s="605"/>
      <c r="B1222" s="675"/>
      <c r="C1222" s="675"/>
      <c r="D1222" s="675"/>
      <c r="E1222" s="675"/>
      <c r="F1222" s="605"/>
      <c r="G1222" s="1149"/>
      <c r="H1222" s="627"/>
      <c r="I1222" s="624"/>
      <c r="P1222" s="608"/>
    </row>
    <row r="1223" spans="1:20" s="539" customFormat="1" ht="12.75" customHeight="1">
      <c r="A1223" s="605"/>
      <c r="B1223" s="675"/>
      <c r="C1223" s="675"/>
      <c r="D1223" s="675"/>
      <c r="E1223" s="675"/>
      <c r="F1223" s="605"/>
      <c r="G1223" s="1149"/>
      <c r="H1223" s="637">
        <v>135</v>
      </c>
      <c r="I1223" s="624"/>
      <c r="O1223" s="609" t="s">
        <v>55</v>
      </c>
      <c r="P1223" s="608"/>
      <c r="Q1223" s="608"/>
      <c r="R1223" s="608"/>
      <c r="S1223" s="608"/>
      <c r="T1223" s="608"/>
    </row>
    <row r="1224" spans="1:20" s="539" customFormat="1" ht="12.75" customHeight="1">
      <c r="A1224" s="605"/>
      <c r="B1224" s="675"/>
      <c r="C1224" s="675"/>
      <c r="D1224" s="675"/>
      <c r="E1224" s="675"/>
      <c r="F1224" s="605"/>
      <c r="G1224" s="1149"/>
      <c r="H1224" s="637">
        <v>673</v>
      </c>
      <c r="I1224" s="612"/>
      <c r="J1224" s="610"/>
      <c r="N1224" s="610"/>
      <c r="O1224" s="609"/>
      <c r="P1224" s="608"/>
      <c r="Q1224" s="608"/>
      <c r="R1224" s="608"/>
      <c r="S1224" s="608"/>
      <c r="T1224" s="608"/>
    </row>
    <row r="1225" spans="1:20" s="539" customFormat="1" ht="12.75" customHeight="1">
      <c r="A1225" s="605"/>
      <c r="B1225" s="675"/>
      <c r="C1225" s="675"/>
      <c r="D1225" s="675"/>
      <c r="E1225" s="675"/>
      <c r="F1225" s="605"/>
      <c r="G1225" s="1149"/>
      <c r="H1225" s="640"/>
      <c r="I1225" s="618"/>
      <c r="J1225" s="610"/>
      <c r="N1225" s="610"/>
      <c r="O1225" s="609"/>
      <c r="P1225" s="611">
        <v>277.6</v>
      </c>
      <c r="Q1225" s="608"/>
      <c r="R1225" s="608"/>
      <c r="S1225" s="608"/>
      <c r="T1225" s="608"/>
    </row>
    <row r="1226" spans="1:20" s="539" customFormat="1" ht="12.75" customHeight="1">
      <c r="A1226" s="605"/>
      <c r="B1226" s="605"/>
      <c r="C1226" s="605"/>
      <c r="D1226" s="605"/>
      <c r="E1226" s="605"/>
      <c r="F1226" s="935"/>
      <c r="G1226" s="1149"/>
      <c r="H1226" s="630">
        <v>3</v>
      </c>
      <c r="I1226" s="618"/>
      <c r="J1226" s="610"/>
      <c r="K1226" s="610"/>
      <c r="N1226" s="610"/>
      <c r="O1226" s="611">
        <v>9</v>
      </c>
      <c r="P1226" s="611">
        <v>0.26</v>
      </c>
      <c r="Q1226" s="612"/>
      <c r="R1226" s="612"/>
      <c r="S1226" s="613"/>
      <c r="T1226" s="612"/>
    </row>
    <row r="1227" spans="1:20" s="539" customFormat="1" ht="12.75" customHeight="1">
      <c r="A1227" s="804"/>
      <c r="B1227" s="804"/>
      <c r="C1227" s="804"/>
      <c r="D1227" s="804"/>
      <c r="E1227" s="804"/>
      <c r="F1227" s="935"/>
      <c r="G1227" s="1164"/>
      <c r="H1227" s="630">
        <v>17</v>
      </c>
      <c r="I1227" s="618"/>
      <c r="J1227" s="618"/>
      <c r="K1227" s="610"/>
      <c r="L1227" s="610"/>
      <c r="M1227" s="610"/>
      <c r="N1227" s="614"/>
      <c r="O1227" s="611">
        <v>1</v>
      </c>
      <c r="P1227" s="615">
        <f>SUM(P1225:P1226)</f>
        <v>277.86</v>
      </c>
      <c r="Q1227" s="612"/>
      <c r="R1227" s="612"/>
      <c r="S1227" s="613"/>
      <c r="T1227" s="612"/>
    </row>
    <row r="1228" spans="1:20" s="539" customFormat="1" ht="12.75" customHeight="1">
      <c r="A1228" s="804"/>
      <c r="B1228" s="804"/>
      <c r="C1228" s="804"/>
      <c r="D1228" s="804"/>
      <c r="E1228" s="804"/>
      <c r="F1228" s="935"/>
      <c r="G1228" s="1164"/>
      <c r="H1228" s="640"/>
      <c r="I1228" s="618"/>
      <c r="J1228" s="618"/>
      <c r="K1228" s="610"/>
      <c r="L1228" s="610"/>
      <c r="M1228" s="610"/>
      <c r="N1228" s="614"/>
      <c r="O1228" s="615">
        <v>7</v>
      </c>
      <c r="P1228" s="615">
        <v>154.33</v>
      </c>
      <c r="Q1228" s="612"/>
      <c r="R1228" s="612"/>
      <c r="S1228" s="613"/>
      <c r="T1228" s="612"/>
    </row>
    <row r="1229" spans="1:20" s="539" customFormat="1" ht="12.75" customHeight="1">
      <c r="A1229" s="804"/>
      <c r="B1229" s="804"/>
      <c r="C1229" s="804"/>
      <c r="D1229" s="804"/>
      <c r="E1229" s="804"/>
      <c r="F1229" s="935"/>
      <c r="G1229" s="1164"/>
      <c r="H1229" s="638" t="e">
        <f>#REF!</f>
        <v>#REF!</v>
      </c>
      <c r="I1229" s="626"/>
      <c r="J1229" s="624"/>
      <c r="K1229" s="614"/>
      <c r="L1229" s="610"/>
      <c r="M1229" s="610"/>
      <c r="N1229" s="614"/>
      <c r="O1229" s="615">
        <v>7</v>
      </c>
      <c r="P1229" s="612"/>
      <c r="Q1229" s="612"/>
      <c r="R1229" s="612"/>
      <c r="S1229" s="613"/>
      <c r="T1229" s="612"/>
    </row>
    <row r="1230" spans="1:37" s="544" customFormat="1" ht="12.75" customHeight="1">
      <c r="A1230" s="804"/>
      <c r="B1230" s="804"/>
      <c r="C1230" s="804"/>
      <c r="D1230" s="804"/>
      <c r="E1230" s="804"/>
      <c r="F1230" s="935"/>
      <c r="G1230" s="1164"/>
      <c r="H1230" s="638" t="e">
        <f>#REF!</f>
        <v>#REF!</v>
      </c>
      <c r="I1230" s="634"/>
      <c r="J1230" s="624"/>
      <c r="K1230" s="614"/>
      <c r="L1230" s="614"/>
      <c r="M1230" s="621"/>
      <c r="N1230" s="614"/>
      <c r="O1230" s="612"/>
      <c r="P1230" s="618">
        <v>490.57</v>
      </c>
      <c r="Q1230" s="612"/>
      <c r="R1230" s="612"/>
      <c r="S1230" s="612"/>
      <c r="T1230" s="612"/>
      <c r="U1230" s="539"/>
      <c r="V1230" s="539"/>
      <c r="W1230" s="539"/>
      <c r="X1230" s="539"/>
      <c r="Y1230" s="539"/>
      <c r="Z1230" s="539"/>
      <c r="AA1230" s="539"/>
      <c r="AB1230" s="539"/>
      <c r="AC1230" s="539"/>
      <c r="AD1230" s="539"/>
      <c r="AE1230" s="539"/>
      <c r="AF1230" s="539"/>
      <c r="AG1230" s="535"/>
      <c r="AH1230" s="535"/>
      <c r="AI1230" s="535"/>
      <c r="AJ1230" s="535"/>
      <c r="AK1230" s="535"/>
    </row>
    <row r="1231" spans="1:37" s="544" customFormat="1" ht="12.75" customHeight="1">
      <c r="A1231" s="804"/>
      <c r="B1231" s="804"/>
      <c r="C1231" s="804"/>
      <c r="D1231" s="804"/>
      <c r="E1231" s="804"/>
      <c r="F1231" s="935"/>
      <c r="G1231" s="1164"/>
      <c r="H1231" s="640"/>
      <c r="I1231" s="636"/>
      <c r="J1231" s="612"/>
      <c r="K1231" s="614"/>
      <c r="L1231" s="614"/>
      <c r="M1231" s="621"/>
      <c r="N1231" s="612"/>
      <c r="O1231" s="618">
        <v>19</v>
      </c>
      <c r="P1231" s="618">
        <v>861.12</v>
      </c>
      <c r="Q1231" s="618">
        <v>2</v>
      </c>
      <c r="R1231" s="618">
        <v>1.82</v>
      </c>
      <c r="S1231" s="622">
        <f>O1231+Q1231</f>
        <v>21</v>
      </c>
      <c r="T1231" s="622">
        <f>P1230+R1231</f>
        <v>492.39</v>
      </c>
      <c r="U1231" s="539"/>
      <c r="V1231" s="539"/>
      <c r="W1231" s="539"/>
      <c r="X1231" s="539"/>
      <c r="Y1231" s="539"/>
      <c r="Z1231" s="539"/>
      <c r="AA1231" s="539"/>
      <c r="AB1231" s="539"/>
      <c r="AC1231" s="539"/>
      <c r="AD1231" s="539"/>
      <c r="AE1231" s="539"/>
      <c r="AF1231" s="535"/>
      <c r="AG1231" s="535"/>
      <c r="AH1231" s="535"/>
      <c r="AI1231" s="535"/>
      <c r="AJ1231" s="535"/>
      <c r="AK1231" s="535"/>
    </row>
    <row r="1232" spans="1:37" s="544" customFormat="1" ht="12.75" customHeight="1">
      <c r="A1232" s="804"/>
      <c r="B1232" s="804"/>
      <c r="C1232" s="804"/>
      <c r="D1232" s="804"/>
      <c r="E1232" s="804"/>
      <c r="F1232" s="935"/>
      <c r="G1232" s="1164"/>
      <c r="H1232" s="637" t="e">
        <f>H1223+H1226-H1229</f>
        <v>#REF!</v>
      </c>
      <c r="I1232" s="626"/>
      <c r="J1232" s="618"/>
      <c r="K1232" s="614"/>
      <c r="L1232" s="625"/>
      <c r="M1232" s="621"/>
      <c r="N1232" s="622">
        <f>J1232+L1235</f>
        <v>303.38</v>
      </c>
      <c r="O1232" s="618">
        <v>23</v>
      </c>
      <c r="P1232" s="618">
        <v>1299.76</v>
      </c>
      <c r="Q1232" s="618">
        <v>2</v>
      </c>
      <c r="R1232" s="618">
        <v>37.41</v>
      </c>
      <c r="S1232" s="622">
        <f>O1232+Q1232</f>
        <v>25</v>
      </c>
      <c r="T1232" s="622">
        <f>P1231+R1232</f>
        <v>898.53</v>
      </c>
      <c r="U1232" s="535"/>
      <c r="V1232" s="535"/>
      <c r="W1232" s="535"/>
      <c r="X1232" s="535"/>
      <c r="Y1232" s="539"/>
      <c r="Z1232" s="535"/>
      <c r="AA1232" s="535"/>
      <c r="AB1232" s="535"/>
      <c r="AC1232" s="535"/>
      <c r="AD1232" s="535"/>
      <c r="AE1232" s="535"/>
      <c r="AF1232" s="535"/>
      <c r="AG1232" s="535"/>
      <c r="AH1232" s="535"/>
      <c r="AI1232" s="535"/>
      <c r="AJ1232" s="535"/>
      <c r="AK1232" s="535"/>
    </row>
    <row r="1233" spans="1:37" s="544" customFormat="1" ht="12.75" customHeight="1">
      <c r="A1233" s="804"/>
      <c r="B1233" s="804"/>
      <c r="C1233" s="804"/>
      <c r="D1233" s="804"/>
      <c r="E1233" s="804"/>
      <c r="F1233" s="935"/>
      <c r="G1233" s="1164"/>
      <c r="H1233" s="637" t="e">
        <f>H1224+H1227-H1230</f>
        <v>#REF!</v>
      </c>
      <c r="I1233" s="626"/>
      <c r="J1233" s="618"/>
      <c r="K1233" s="612"/>
      <c r="L1233" s="625"/>
      <c r="M1233" s="621"/>
      <c r="N1233" s="622">
        <f>J1233+L1236</f>
        <v>47.33</v>
      </c>
      <c r="O1233" s="618">
        <v>69</v>
      </c>
      <c r="P1233" s="618">
        <v>5727.04</v>
      </c>
      <c r="Q1233" s="618">
        <v>1</v>
      </c>
      <c r="R1233" s="618">
        <v>29.03</v>
      </c>
      <c r="S1233" s="622">
        <f>O1233+Q1233</f>
        <v>70</v>
      </c>
      <c r="T1233" s="622">
        <f>P1232+R1233</f>
        <v>1328.79</v>
      </c>
      <c r="U1233" s="535"/>
      <c r="V1233" s="535"/>
      <c r="W1233" s="535"/>
      <c r="X1233" s="535"/>
      <c r="Y1233" s="535"/>
      <c r="Z1233" s="535"/>
      <c r="AA1233" s="535"/>
      <c r="AB1233" s="535"/>
      <c r="AC1233" s="535"/>
      <c r="AD1233" s="535"/>
      <c r="AE1233" s="535"/>
      <c r="AF1233" s="535"/>
      <c r="AG1233" s="535"/>
      <c r="AH1233" s="535"/>
      <c r="AI1233" s="535"/>
      <c r="AJ1233" s="535"/>
      <c r="AK1233" s="535"/>
    </row>
    <row r="1234" spans="1:37" s="544" customFormat="1" ht="12.75" customHeight="1">
      <c r="A1234" s="804"/>
      <c r="B1234" s="804"/>
      <c r="C1234" s="804"/>
      <c r="D1234" s="804"/>
      <c r="E1234" s="804"/>
      <c r="F1234" s="935"/>
      <c r="G1234" s="1164"/>
      <c r="H1234" s="640"/>
      <c r="I1234" s="635"/>
      <c r="J1234" s="618"/>
      <c r="K1234" s="618">
        <v>19</v>
      </c>
      <c r="L1234" s="612"/>
      <c r="M1234" s="612"/>
      <c r="N1234" s="622">
        <f>J1234+L1237</f>
        <v>2.33</v>
      </c>
      <c r="O1234" s="618">
        <v>315</v>
      </c>
      <c r="P1234" s="626">
        <f>SUM(P1230:P1233)</f>
        <v>8378.49</v>
      </c>
      <c r="Q1234" s="618">
        <v>25</v>
      </c>
      <c r="R1234" s="618">
        <v>230.95</v>
      </c>
      <c r="S1234" s="622">
        <f>O1234+Q1234</f>
        <v>340</v>
      </c>
      <c r="T1234" s="622">
        <f>P1233+R1234</f>
        <v>5957.99</v>
      </c>
      <c r="U1234" s="535"/>
      <c r="V1234" s="535"/>
      <c r="W1234" s="535"/>
      <c r="X1234" s="535"/>
      <c r="Y1234" s="535"/>
      <c r="Z1234" s="535"/>
      <c r="AA1234" s="535"/>
      <c r="AB1234" s="535"/>
      <c r="AC1234" s="535"/>
      <c r="AD1234" s="535"/>
      <c r="AE1234" s="535"/>
      <c r="AF1234" s="535"/>
      <c r="AG1234" s="535"/>
      <c r="AH1234" s="535"/>
      <c r="AI1234" s="535"/>
      <c r="AJ1234" s="535"/>
      <c r="AK1234" s="535"/>
    </row>
    <row r="1235" spans="1:37" s="544" customFormat="1" ht="12.75" customHeight="1">
      <c r="A1235" s="804"/>
      <c r="B1235" s="804"/>
      <c r="C1235" s="804"/>
      <c r="D1235" s="804"/>
      <c r="E1235" s="804"/>
      <c r="F1235" s="935"/>
      <c r="G1235" s="1164"/>
      <c r="H1235" s="643"/>
      <c r="I1235" s="611"/>
      <c r="J1235" s="618"/>
      <c r="K1235" s="618">
        <v>5</v>
      </c>
      <c r="L1235" s="618">
        <v>303.38</v>
      </c>
      <c r="M1235" s="622">
        <f>I1225+K1234</f>
        <v>19</v>
      </c>
      <c r="N1235" s="622">
        <f>J1235+L1238</f>
        <v>454.53</v>
      </c>
      <c r="O1235" s="626">
        <f>SUM(O1231:O1234)</f>
        <v>426</v>
      </c>
      <c r="P1235" s="628"/>
      <c r="Q1235" s="626">
        <f>SUM(Q1231:Q1234)</f>
        <v>30</v>
      </c>
      <c r="R1235" s="626">
        <f>SUM(R1231:R1234)</f>
        <v>299.21</v>
      </c>
      <c r="S1235" s="629">
        <f>SUM(S1231:S1234)</f>
        <v>456</v>
      </c>
      <c r="T1235" s="629">
        <f>SUM(T1231:T1234)</f>
        <v>8677.7</v>
      </c>
      <c r="U1235" s="535"/>
      <c r="V1235" s="535"/>
      <c r="W1235" s="535"/>
      <c r="X1235" s="535"/>
      <c r="Y1235" s="535"/>
      <c r="Z1235" s="535"/>
      <c r="AA1235" s="535"/>
      <c r="AB1235" s="535"/>
      <c r="AC1235" s="535"/>
      <c r="AD1235" s="535"/>
      <c r="AE1235" s="535"/>
      <c r="AF1235" s="535"/>
      <c r="AG1235" s="535"/>
      <c r="AH1235" s="535"/>
      <c r="AI1235" s="535"/>
      <c r="AJ1235" s="535"/>
      <c r="AK1235" s="535"/>
    </row>
    <row r="1236" spans="1:37" s="544" customFormat="1" ht="12.75" customHeight="1">
      <c r="A1236" s="804"/>
      <c r="B1236" s="804"/>
      <c r="C1236" s="804"/>
      <c r="D1236" s="804"/>
      <c r="E1236" s="804"/>
      <c r="F1236" s="935"/>
      <c r="G1236" s="1164"/>
      <c r="H1236" s="643"/>
      <c r="I1236" s="611"/>
      <c r="J1236" s="626"/>
      <c r="K1236" s="618">
        <v>3</v>
      </c>
      <c r="L1236" s="618">
        <v>47.33</v>
      </c>
      <c r="M1236" s="622">
        <f>I1226+K1235</f>
        <v>5</v>
      </c>
      <c r="N1236" s="629">
        <f>SUM(N1232:N1235)</f>
        <v>807.5699999999999</v>
      </c>
      <c r="O1236" s="628"/>
      <c r="P1236" s="628"/>
      <c r="Q1236" s="612"/>
      <c r="R1236" s="612"/>
      <c r="S1236" s="629">
        <v>441</v>
      </c>
      <c r="T1236" s="629">
        <v>8277.77</v>
      </c>
      <c r="U1236" s="535"/>
      <c r="V1236" s="535"/>
      <c r="W1236" s="535"/>
      <c r="X1236" s="535"/>
      <c r="Y1236" s="535"/>
      <c r="Z1236" s="535"/>
      <c r="AA1236" s="535"/>
      <c r="AB1236" s="535"/>
      <c r="AC1236" s="535"/>
      <c r="AD1236" s="535"/>
      <c r="AE1236" s="535"/>
      <c r="AF1236" s="535"/>
      <c r="AG1236" s="535"/>
      <c r="AH1236" s="535"/>
      <c r="AI1236" s="535"/>
      <c r="AJ1236" s="535"/>
      <c r="AK1236" s="535"/>
    </row>
    <row r="1237" spans="1:39" s="544" customFormat="1" ht="12.75" customHeight="1">
      <c r="A1237" s="804"/>
      <c r="B1237" s="804"/>
      <c r="C1237" s="804"/>
      <c r="D1237" s="804"/>
      <c r="E1237" s="804"/>
      <c r="F1237" s="935"/>
      <c r="G1237" s="1164"/>
      <c r="H1237" s="643"/>
      <c r="I1237" s="635"/>
      <c r="J1237" s="634"/>
      <c r="K1237" s="618">
        <v>57</v>
      </c>
      <c r="L1237" s="618">
        <v>2.33</v>
      </c>
      <c r="M1237" s="622">
        <f>I1227+K1236</f>
        <v>3</v>
      </c>
      <c r="N1237" s="629">
        <v>7030.11</v>
      </c>
      <c r="O1237" s="628"/>
      <c r="P1237" s="626">
        <v>17.2</v>
      </c>
      <c r="Q1237" s="612"/>
      <c r="R1237" s="612"/>
      <c r="S1237" s="613"/>
      <c r="T1237" s="612"/>
      <c r="U1237" s="535"/>
      <c r="V1237" s="535"/>
      <c r="W1237" s="535"/>
      <c r="X1237" s="535"/>
      <c r="Y1237" s="535"/>
      <c r="Z1237" s="535"/>
      <c r="AA1237" s="535"/>
      <c r="AB1237" s="535"/>
      <c r="AC1237" s="535"/>
      <c r="AD1237" s="535"/>
      <c r="AE1237" s="535"/>
      <c r="AF1237" s="535"/>
      <c r="AG1237" s="535"/>
      <c r="AH1237" s="535"/>
      <c r="AI1237" s="535"/>
      <c r="AJ1237" s="535"/>
      <c r="AK1237" s="535"/>
      <c r="AL1237" s="535"/>
      <c r="AM1237" s="535"/>
    </row>
    <row r="1238" spans="8:32" ht="12.75" customHeight="1">
      <c r="H1238" s="643"/>
      <c r="I1238" s="639"/>
      <c r="J1238" s="636"/>
      <c r="K1238" s="626">
        <f>SUM(K1234:K1237)</f>
        <v>84</v>
      </c>
      <c r="L1238" s="618">
        <v>454.53</v>
      </c>
      <c r="M1238" s="622">
        <f>I1228+K1237</f>
        <v>57</v>
      </c>
      <c r="N1238" s="631"/>
      <c r="O1238" s="626">
        <v>39</v>
      </c>
      <c r="P1238" s="626">
        <v>5526.35</v>
      </c>
      <c r="Q1238" s="626">
        <v>19</v>
      </c>
      <c r="R1238" s="626">
        <v>9.03</v>
      </c>
      <c r="S1238" s="626">
        <v>2</v>
      </c>
      <c r="T1238" s="626">
        <v>0</v>
      </c>
      <c r="U1238" s="535"/>
      <c r="V1238" s="535"/>
      <c r="W1238" s="535"/>
      <c r="X1238" s="535"/>
      <c r="Y1238" s="535"/>
      <c r="Z1238" s="535"/>
      <c r="AA1238" s="535"/>
      <c r="AB1238" s="535"/>
      <c r="AC1238" s="535"/>
      <c r="AD1238" s="535"/>
      <c r="AE1238" s="535"/>
      <c r="AF1238" s="535"/>
    </row>
    <row r="1239" spans="9:31" ht="12.75" customHeight="1">
      <c r="I1239" s="639"/>
      <c r="J1239" s="626"/>
      <c r="K1239" s="634"/>
      <c r="L1239" s="626">
        <f>SUM(L1235:L1238)</f>
        <v>807.5699999999999</v>
      </c>
      <c r="M1239" s="629">
        <f>SUM(M1235:M1238)</f>
        <v>84</v>
      </c>
      <c r="N1239" s="626">
        <v>0</v>
      </c>
      <c r="O1239" s="626">
        <v>297</v>
      </c>
      <c r="P1239" s="632"/>
      <c r="Q1239" s="626">
        <v>77</v>
      </c>
      <c r="R1239" s="626">
        <v>2057.26</v>
      </c>
      <c r="S1239" s="626">
        <v>0</v>
      </c>
      <c r="T1239" s="626">
        <v>0</v>
      </c>
      <c r="U1239" s="535"/>
      <c r="V1239" s="535"/>
      <c r="W1239" s="535"/>
      <c r="X1239" s="535"/>
      <c r="Y1239" s="535"/>
      <c r="Z1239" s="535"/>
      <c r="AA1239" s="535"/>
      <c r="AB1239" s="535"/>
      <c r="AC1239" s="535"/>
      <c r="AD1239" s="535"/>
      <c r="AE1239" s="535"/>
    </row>
    <row r="1240" spans="9:25" ht="12.75" customHeight="1">
      <c r="I1240" s="635"/>
      <c r="J1240" s="626"/>
      <c r="K1240" s="614"/>
      <c r="L1240" s="634"/>
      <c r="M1240" s="629">
        <v>903</v>
      </c>
      <c r="N1240" s="626">
        <v>0</v>
      </c>
      <c r="O1240" s="632"/>
      <c r="P1240" s="611">
        <v>0</v>
      </c>
      <c r="Q1240" s="632"/>
      <c r="R1240" s="632"/>
      <c r="S1240" s="632"/>
      <c r="T1240" s="632"/>
      <c r="U1240" s="572"/>
      <c r="Y1240" s="535"/>
    </row>
    <row r="1241" spans="9:21" ht="12.75" customHeight="1">
      <c r="I1241" s="626"/>
      <c r="J1241" s="635"/>
      <c r="K1241" s="626">
        <v>99</v>
      </c>
      <c r="L1241" s="625"/>
      <c r="M1241" s="621"/>
      <c r="N1241" s="635"/>
      <c r="O1241" s="611">
        <v>0</v>
      </c>
      <c r="P1241" s="611">
        <v>189.74</v>
      </c>
      <c r="Q1241" s="611">
        <v>0</v>
      </c>
      <c r="R1241" s="611">
        <v>0</v>
      </c>
      <c r="S1241" s="611">
        <v>0</v>
      </c>
      <c r="T1241" s="611">
        <v>0</v>
      </c>
      <c r="U1241" s="572"/>
    </row>
    <row r="1242" spans="9:21" ht="12.75" customHeight="1">
      <c r="I1242" s="626"/>
      <c r="J1242" s="611"/>
      <c r="K1242" s="626">
        <v>100</v>
      </c>
      <c r="L1242" s="626">
        <v>57.78</v>
      </c>
      <c r="M1242" s="626">
        <v>3</v>
      </c>
      <c r="N1242" s="611">
        <v>0</v>
      </c>
      <c r="O1242" s="611">
        <v>6</v>
      </c>
      <c r="P1242" s="632"/>
      <c r="Q1242" s="611">
        <v>1</v>
      </c>
      <c r="R1242" s="611">
        <v>89.11</v>
      </c>
      <c r="S1242" s="611">
        <v>0</v>
      </c>
      <c r="T1242" s="611">
        <v>0</v>
      </c>
      <c r="U1242" s="572"/>
    </row>
    <row r="1243" spans="9:21" ht="12.75" customHeight="1">
      <c r="I1243" s="642"/>
      <c r="J1243" s="611"/>
      <c r="K1243" s="635"/>
      <c r="L1243" s="626">
        <v>922.73</v>
      </c>
      <c r="M1243" s="626">
        <v>0</v>
      </c>
      <c r="N1243" s="611">
        <v>0</v>
      </c>
      <c r="O1243" s="632"/>
      <c r="P1243" s="639" t="e">
        <f>#REF!</f>
        <v>#REF!</v>
      </c>
      <c r="Q1243" s="632"/>
      <c r="R1243" s="632"/>
      <c r="S1243" s="632"/>
      <c r="T1243" s="632"/>
      <c r="U1243" s="572"/>
    </row>
    <row r="1244" spans="9:21" ht="12.75" customHeight="1">
      <c r="I1244" s="535"/>
      <c r="J1244" s="635"/>
      <c r="K1244" s="611">
        <v>0</v>
      </c>
      <c r="L1244" s="635"/>
      <c r="M1244" s="635"/>
      <c r="N1244" s="635"/>
      <c r="O1244" s="639" t="e">
        <f>#REF!</f>
        <v>#REF!</v>
      </c>
      <c r="P1244" s="639" t="e">
        <f>#REF!</f>
        <v>#REF!</v>
      </c>
      <c r="Q1244" s="639" t="e">
        <f>#REF!</f>
        <v>#REF!</v>
      </c>
      <c r="R1244" s="639" t="e">
        <f>#REF!</f>
        <v>#REF!</v>
      </c>
      <c r="S1244" s="639" t="e">
        <f>#REF!</f>
        <v>#REF!</v>
      </c>
      <c r="T1244" s="639" t="e">
        <f>#REF!</f>
        <v>#REF!</v>
      </c>
      <c r="U1244" s="572"/>
    </row>
    <row r="1245" spans="9:21" ht="12.75" customHeight="1">
      <c r="I1245" s="572"/>
      <c r="J1245" s="639"/>
      <c r="K1245" s="611">
        <v>0</v>
      </c>
      <c r="L1245" s="611">
        <v>0</v>
      </c>
      <c r="M1245" s="611">
        <v>0</v>
      </c>
      <c r="N1245" s="639" t="e">
        <f>#REF!</f>
        <v>#REF!</v>
      </c>
      <c r="O1245" s="639" t="e">
        <f>#REF!</f>
        <v>#REF!</v>
      </c>
      <c r="P1245" s="641"/>
      <c r="Q1245" s="639" t="e">
        <f>#REF!</f>
        <v>#REF!</v>
      </c>
      <c r="R1245" s="639" t="e">
        <f>#REF!</f>
        <v>#REF!</v>
      </c>
      <c r="S1245" s="639" t="e">
        <f>#REF!</f>
        <v>#REF!</v>
      </c>
      <c r="T1245" s="639" t="e">
        <f>#REF!</f>
        <v>#REF!</v>
      </c>
      <c r="U1245" s="572"/>
    </row>
    <row r="1246" spans="9:21" ht="12.75" customHeight="1">
      <c r="I1246" s="572"/>
      <c r="J1246" s="639"/>
      <c r="K1246" s="635"/>
      <c r="L1246" s="611">
        <v>0</v>
      </c>
      <c r="M1246" s="611">
        <v>0</v>
      </c>
      <c r="N1246" s="639" t="e">
        <f>#REF!</f>
        <v>#REF!</v>
      </c>
      <c r="O1246" s="612"/>
      <c r="P1246" s="626" t="e">
        <f>P1237+P1240-P1243</f>
        <v>#REF!</v>
      </c>
      <c r="Q1246" s="612"/>
      <c r="R1246" s="612"/>
      <c r="S1246" s="613"/>
      <c r="T1246" s="612"/>
      <c r="U1246" s="572"/>
    </row>
    <row r="1247" spans="9:21" ht="12.75" customHeight="1">
      <c r="I1247" s="572"/>
      <c r="J1247" s="635"/>
      <c r="K1247" s="639" t="e">
        <f>#REF!</f>
        <v>#REF!</v>
      </c>
      <c r="L1247" s="635"/>
      <c r="M1247" s="635"/>
      <c r="N1247" s="635"/>
      <c r="O1247" s="626" t="e">
        <f>O1238+O1241-O1244</f>
        <v>#REF!</v>
      </c>
      <c r="P1247" s="626" t="e">
        <f>P1238+P1241-P1244</f>
        <v>#REF!</v>
      </c>
      <c r="Q1247" s="626" t="e">
        <f aca="true" t="shared" si="0" ref="Q1247:T1248">Q1238+Q1241-Q1244</f>
        <v>#REF!</v>
      </c>
      <c r="R1247" s="626" t="e">
        <f t="shared" si="0"/>
        <v>#REF!</v>
      </c>
      <c r="S1247" s="626" t="e">
        <f t="shared" si="0"/>
        <v>#REF!</v>
      </c>
      <c r="T1247" s="626" t="e">
        <f t="shared" si="0"/>
        <v>#REF!</v>
      </c>
      <c r="U1247" s="572"/>
    </row>
    <row r="1248" spans="9:21" ht="12.75" customHeight="1">
      <c r="I1248" s="572"/>
      <c r="J1248" s="626"/>
      <c r="K1248" s="639" t="e">
        <f>#REF!</f>
        <v>#REF!</v>
      </c>
      <c r="L1248" s="639" t="e">
        <f>#REF!</f>
        <v>#REF!</v>
      </c>
      <c r="M1248" s="639" t="e">
        <f>#REF!</f>
        <v>#REF!</v>
      </c>
      <c r="N1248" s="626" t="e">
        <f>N1239+N1242-N1245</f>
        <v>#REF!</v>
      </c>
      <c r="O1248" s="626" t="e">
        <f>O1239+O1242-O1245</f>
        <v>#REF!</v>
      </c>
      <c r="P1248" s="642"/>
      <c r="Q1248" s="626" t="e">
        <f t="shared" si="0"/>
        <v>#REF!</v>
      </c>
      <c r="R1248" s="626" t="e">
        <f t="shared" si="0"/>
        <v>#REF!</v>
      </c>
      <c r="S1248" s="626" t="e">
        <f t="shared" si="0"/>
        <v>#REF!</v>
      </c>
      <c r="T1248" s="626" t="e">
        <f t="shared" si="0"/>
        <v>#REF!</v>
      </c>
      <c r="U1248" s="572"/>
    </row>
    <row r="1249" spans="9:21" ht="12.75" customHeight="1">
      <c r="I1249" s="572"/>
      <c r="J1249" s="626"/>
      <c r="K1249" s="635"/>
      <c r="L1249" s="639" t="e">
        <f>#REF!</f>
        <v>#REF!</v>
      </c>
      <c r="M1249" s="639" t="e">
        <f>#REF!</f>
        <v>#REF!</v>
      </c>
      <c r="N1249" s="626" t="e">
        <f>N1240+N1243-N1246</f>
        <v>#REF!</v>
      </c>
      <c r="O1249" s="642"/>
      <c r="P1249" s="535"/>
      <c r="Q1249" s="642"/>
      <c r="R1249" s="642"/>
      <c r="S1249" s="642"/>
      <c r="T1249" s="642"/>
      <c r="U1249" s="572"/>
    </row>
    <row r="1250" spans="9:21" ht="12.75" customHeight="1">
      <c r="I1250" s="572"/>
      <c r="J1250" s="642"/>
      <c r="K1250" s="626" t="e">
        <f>K1241+K1244-K1247</f>
        <v>#REF!</v>
      </c>
      <c r="L1250" s="635"/>
      <c r="M1250" s="635"/>
      <c r="N1250" s="642"/>
      <c r="O1250" s="535"/>
      <c r="P1250" s="572"/>
      <c r="Q1250" s="535"/>
      <c r="R1250" s="535"/>
      <c r="S1250" s="535"/>
      <c r="T1250" s="535"/>
      <c r="U1250" s="572"/>
    </row>
    <row r="1251" spans="9:21" ht="12.75" customHeight="1">
      <c r="I1251" s="572"/>
      <c r="J1251" s="535"/>
      <c r="K1251" s="626" t="e">
        <f>K1242+K1245-K1248</f>
        <v>#REF!</v>
      </c>
      <c r="L1251" s="626" t="e">
        <f>L1242+L1245-L1248</f>
        <v>#REF!</v>
      </c>
      <c r="M1251" s="626" t="e">
        <f>M1242+M1245-M1248</f>
        <v>#REF!</v>
      </c>
      <c r="N1251" s="535"/>
      <c r="O1251" s="572"/>
      <c r="P1251" s="572"/>
      <c r="Q1251" s="572"/>
      <c r="R1251" s="572"/>
      <c r="S1251" s="572"/>
      <c r="T1251" s="572"/>
      <c r="U1251" s="572"/>
    </row>
    <row r="1252" spans="9:21" ht="12.75" customHeight="1">
      <c r="I1252" s="572"/>
      <c r="J1252" s="572"/>
      <c r="K1252" s="642"/>
      <c r="L1252" s="626" t="e">
        <f>L1243+L1246-L1249</f>
        <v>#REF!</v>
      </c>
      <c r="M1252" s="626" t="e">
        <f>M1243+M1246-M1249</f>
        <v>#REF!</v>
      </c>
      <c r="N1252" s="572"/>
      <c r="O1252" s="572"/>
      <c r="P1252" s="572"/>
      <c r="Q1252" s="572"/>
      <c r="R1252" s="572"/>
      <c r="S1252" s="572"/>
      <c r="T1252" s="572"/>
      <c r="U1252" s="572"/>
    </row>
    <row r="1253" spans="9:21" ht="12.75" customHeight="1">
      <c r="I1253" s="572"/>
      <c r="J1253" s="572"/>
      <c r="K1253" s="535"/>
      <c r="L1253" s="642"/>
      <c r="M1253" s="642"/>
      <c r="N1253" s="572"/>
      <c r="O1253" s="572"/>
      <c r="P1253" s="572"/>
      <c r="Q1253" s="572"/>
      <c r="R1253" s="572"/>
      <c r="S1253" s="572"/>
      <c r="T1253" s="572"/>
      <c r="U1253" s="572"/>
    </row>
    <row r="1254" spans="9:21" ht="12.75" customHeight="1">
      <c r="I1254" s="572"/>
      <c r="J1254" s="572"/>
      <c r="K1254" s="572"/>
      <c r="L1254" s="535"/>
      <c r="M1254" s="535"/>
      <c r="N1254" s="572"/>
      <c r="O1254" s="572"/>
      <c r="P1254" s="572"/>
      <c r="Q1254" s="572"/>
      <c r="R1254" s="572"/>
      <c r="S1254" s="572"/>
      <c r="T1254" s="572"/>
      <c r="U1254" s="572"/>
    </row>
    <row r="1255" spans="10:21" ht="12.75" customHeight="1">
      <c r="J1255" s="572"/>
      <c r="K1255" s="572"/>
      <c r="L1255" s="572"/>
      <c r="M1255" s="572"/>
      <c r="N1255" s="572"/>
      <c r="O1255" s="572"/>
      <c r="P1255" s="572"/>
      <c r="Q1255" s="572"/>
      <c r="R1255" s="572"/>
      <c r="S1255" s="572"/>
      <c r="T1255" s="572"/>
      <c r="U1255" s="572"/>
    </row>
    <row r="1256" spans="10:21" ht="12.75" customHeight="1">
      <c r="J1256" s="572"/>
      <c r="K1256" s="572"/>
      <c r="L1256" s="572"/>
      <c r="M1256" s="572"/>
      <c r="N1256" s="572"/>
      <c r="O1256" s="572"/>
      <c r="P1256" s="572"/>
      <c r="Q1256" s="572"/>
      <c r="R1256" s="572"/>
      <c r="S1256" s="572"/>
      <c r="T1256" s="572"/>
      <c r="U1256" s="572"/>
    </row>
    <row r="1257" spans="10:21" ht="12.75" customHeight="1">
      <c r="J1257" s="572"/>
      <c r="K1257" s="572"/>
      <c r="L1257" s="572"/>
      <c r="M1257" s="572"/>
      <c r="N1257" s="572"/>
      <c r="O1257" s="572"/>
      <c r="P1257" s="572"/>
      <c r="Q1257" s="572"/>
      <c r="R1257" s="572"/>
      <c r="S1257" s="572"/>
      <c r="T1257" s="572"/>
      <c r="U1257" s="572"/>
    </row>
    <row r="1258" spans="10:21" ht="12.75" customHeight="1">
      <c r="J1258" s="572"/>
      <c r="K1258" s="572"/>
      <c r="L1258" s="572"/>
      <c r="M1258" s="572"/>
      <c r="N1258" s="572"/>
      <c r="O1258" s="572"/>
      <c r="P1258" s="572"/>
      <c r="Q1258" s="572"/>
      <c r="R1258" s="572"/>
      <c r="S1258" s="572"/>
      <c r="T1258" s="572"/>
      <c r="U1258" s="572"/>
    </row>
    <row r="1259" spans="10:21" ht="12.75" customHeight="1">
      <c r="J1259" s="572"/>
      <c r="K1259" s="572"/>
      <c r="L1259" s="572"/>
      <c r="M1259" s="572"/>
      <c r="N1259" s="572"/>
      <c r="O1259" s="572"/>
      <c r="P1259" s="572"/>
      <c r="Q1259" s="572"/>
      <c r="R1259" s="572"/>
      <c r="S1259" s="572"/>
      <c r="T1259" s="572"/>
      <c r="U1259" s="572"/>
    </row>
    <row r="1260" spans="10:21" ht="12.75" customHeight="1">
      <c r="J1260" s="572"/>
      <c r="K1260" s="572"/>
      <c r="L1260" s="572"/>
      <c r="M1260" s="572"/>
      <c r="N1260" s="572"/>
      <c r="O1260" s="572"/>
      <c r="Q1260" s="572"/>
      <c r="R1260" s="572"/>
      <c r="S1260" s="572"/>
      <c r="T1260" s="572"/>
      <c r="U1260" s="572"/>
    </row>
    <row r="1261" spans="10:21" ht="12.75" customHeight="1">
      <c r="J1261" s="572"/>
      <c r="K1261" s="572"/>
      <c r="L1261" s="572"/>
      <c r="M1261" s="572"/>
      <c r="N1261" s="572"/>
      <c r="U1261" s="572"/>
    </row>
    <row r="1262" spans="11:21" ht="12.75" customHeight="1">
      <c r="K1262" s="572"/>
      <c r="L1262" s="572"/>
      <c r="M1262" s="572"/>
      <c r="U1262" s="572"/>
    </row>
    <row r="1263" spans="11:13" ht="12.75" customHeight="1">
      <c r="K1263" s="572"/>
      <c r="L1263" s="572"/>
      <c r="M1263" s="572"/>
    </row>
    <row r="1264" spans="12:13" ht="12.75" customHeight="1">
      <c r="L1264" s="572"/>
      <c r="M1264" s="572"/>
    </row>
  </sheetData>
  <sheetProtection/>
  <mergeCells count="2">
    <mergeCell ref="A1:E1"/>
    <mergeCell ref="B583:F583"/>
  </mergeCells>
  <printOptions/>
  <pageMargins left="0.7480314960629921" right="0.15748031496062992" top="0.984251968503937" bottom="0.984251968503937" header="0" footer="1.889763779527559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H10" sqref="H10"/>
    </sheetView>
  </sheetViews>
  <sheetFormatPr defaultColWidth="9.140625" defaultRowHeight="14.25" customHeight="1"/>
  <cols>
    <col min="1" max="1" width="5.140625" style="307" customWidth="1"/>
    <col min="2" max="2" width="6.7109375" style="0" customWidth="1"/>
    <col min="3" max="3" width="4.421875" style="0" bestFit="1" customWidth="1"/>
    <col min="4" max="4" width="6.421875" style="0" customWidth="1"/>
    <col min="5" max="5" width="3.7109375" style="0" bestFit="1" customWidth="1"/>
    <col min="6" max="6" width="11.7109375" style="309" customWidth="1"/>
    <col min="7" max="7" width="52.8515625" style="0" bestFit="1" customWidth="1"/>
    <col min="8" max="8" width="9.421875" style="0" customWidth="1"/>
    <col min="9" max="9" width="9.28125" style="307" bestFit="1" customWidth="1"/>
    <col min="10" max="10" width="8.00390625" style="0" bestFit="1" customWidth="1"/>
    <col min="11" max="11" width="13.8515625" style="0" customWidth="1"/>
    <col min="12" max="12" width="10.7109375" style="0" bestFit="1" customWidth="1"/>
    <col min="13" max="13" width="9.28125" style="0" bestFit="1" customWidth="1"/>
    <col min="14" max="14" width="25.8515625" style="0" customWidth="1"/>
    <col min="15" max="16" width="10.57421875" style="0" bestFit="1" customWidth="1"/>
    <col min="17" max="25" width="9.28125" style="0" bestFit="1" customWidth="1"/>
  </cols>
  <sheetData>
    <row r="1" spans="1:25" s="955" customFormat="1" ht="16.5">
      <c r="A1" s="1115" t="s">
        <v>223</v>
      </c>
      <c r="B1" s="1115"/>
      <c r="C1" s="1115"/>
      <c r="D1" s="1115"/>
      <c r="E1" s="1115"/>
      <c r="F1" s="946" t="s">
        <v>224</v>
      </c>
      <c r="G1" s="949" t="s">
        <v>225</v>
      </c>
      <c r="H1" s="1027" t="s">
        <v>1323</v>
      </c>
      <c r="I1" s="949"/>
      <c r="J1" s="949"/>
      <c r="K1" s="949"/>
      <c r="L1" s="954"/>
      <c r="M1" s="950"/>
      <c r="N1" s="954"/>
      <c r="O1" s="1165"/>
      <c r="P1" s="1166"/>
      <c r="S1" s="956"/>
      <c r="T1" s="957"/>
      <c r="U1" s="958"/>
      <c r="W1" s="959"/>
      <c r="X1" s="957"/>
      <c r="Y1" s="958"/>
    </row>
    <row r="2" spans="1:16" ht="12.75">
      <c r="A2" s="745">
        <v>1</v>
      </c>
      <c r="B2" s="663" t="s">
        <v>149</v>
      </c>
      <c r="C2" s="659" t="s">
        <v>156</v>
      </c>
      <c r="D2" s="659">
        <v>2014</v>
      </c>
      <c r="E2" s="772"/>
      <c r="F2" s="673" t="s">
        <v>127</v>
      </c>
      <c r="G2" s="663" t="s">
        <v>39</v>
      </c>
      <c r="H2" s="677" t="s">
        <v>1099</v>
      </c>
      <c r="I2" s="745"/>
      <c r="J2" s="785"/>
      <c r="K2" s="772"/>
      <c r="L2" s="772"/>
      <c r="M2" s="772"/>
      <c r="N2" s="772"/>
      <c r="O2" s="1167"/>
      <c r="P2" s="1168"/>
    </row>
    <row r="3" spans="1:16" s="419" customFormat="1" ht="14.25" customHeight="1">
      <c r="A3" s="786">
        <v>2</v>
      </c>
      <c r="B3" s="774" t="s">
        <v>149</v>
      </c>
      <c r="C3" s="787" t="s">
        <v>156</v>
      </c>
      <c r="D3" s="787">
        <v>2014</v>
      </c>
      <c r="E3" s="725" t="s">
        <v>73</v>
      </c>
      <c r="F3" s="721" t="s">
        <v>193</v>
      </c>
      <c r="G3" s="774" t="s">
        <v>195</v>
      </c>
      <c r="H3" s="677" t="s">
        <v>1099</v>
      </c>
      <c r="I3" s="786"/>
      <c r="J3" s="788"/>
      <c r="K3" s="725"/>
      <c r="L3" s="725"/>
      <c r="M3" s="725"/>
      <c r="N3" s="725"/>
      <c r="O3" s="1169"/>
      <c r="P3" s="1170"/>
    </row>
    <row r="4" spans="1:16" ht="14.25" customHeight="1">
      <c r="A4" s="745">
        <v>3</v>
      </c>
      <c r="B4" s="663" t="s">
        <v>149</v>
      </c>
      <c r="C4" s="659" t="s">
        <v>156</v>
      </c>
      <c r="D4" s="659">
        <v>2014</v>
      </c>
      <c r="E4" s="677" t="s">
        <v>71</v>
      </c>
      <c r="F4" s="703" t="s">
        <v>233</v>
      </c>
      <c r="G4" s="663" t="s">
        <v>235</v>
      </c>
      <c r="H4" s="677" t="s">
        <v>1099</v>
      </c>
      <c r="I4" s="745"/>
      <c r="J4" s="785"/>
      <c r="K4" s="677"/>
      <c r="L4" s="772"/>
      <c r="M4" s="772"/>
      <c r="N4" s="772"/>
      <c r="O4" s="1167"/>
      <c r="P4" s="1168"/>
    </row>
    <row r="5" spans="1:16" ht="14.25" customHeight="1">
      <c r="A5" s="745">
        <v>4</v>
      </c>
      <c r="B5" s="663" t="s">
        <v>149</v>
      </c>
      <c r="C5" s="659" t="s">
        <v>156</v>
      </c>
      <c r="D5" s="659">
        <v>2014</v>
      </c>
      <c r="E5" s="677" t="s">
        <v>71</v>
      </c>
      <c r="F5" s="703" t="s">
        <v>233</v>
      </c>
      <c r="G5" s="663" t="s">
        <v>235</v>
      </c>
      <c r="H5" s="677" t="s">
        <v>1099</v>
      </c>
      <c r="I5" s="745"/>
      <c r="J5" s="785"/>
      <c r="K5" s="677"/>
      <c r="L5" s="772"/>
      <c r="M5" s="772"/>
      <c r="N5" s="772"/>
      <c r="O5" s="1167"/>
      <c r="P5" s="1168"/>
    </row>
    <row r="6" spans="1:16" ht="14.25" customHeight="1">
      <c r="A6" s="745">
        <v>5</v>
      </c>
      <c r="B6" s="663" t="s">
        <v>149</v>
      </c>
      <c r="C6" s="659" t="s">
        <v>156</v>
      </c>
      <c r="D6" s="659">
        <v>2014</v>
      </c>
      <c r="E6" s="677" t="s">
        <v>71</v>
      </c>
      <c r="F6" s="703" t="s">
        <v>233</v>
      </c>
      <c r="G6" s="663" t="s">
        <v>235</v>
      </c>
      <c r="H6" s="677" t="s">
        <v>1099</v>
      </c>
      <c r="I6" s="745"/>
      <c r="J6" s="785"/>
      <c r="K6" s="677"/>
      <c r="L6" s="772"/>
      <c r="M6" s="772"/>
      <c r="N6" s="772"/>
      <c r="O6" s="1167"/>
      <c r="P6" s="1168"/>
    </row>
    <row r="7" spans="1:16" ht="14.25" customHeight="1">
      <c r="A7" s="745">
        <v>6</v>
      </c>
      <c r="B7" s="663" t="s">
        <v>149</v>
      </c>
      <c r="C7" s="659" t="s">
        <v>156</v>
      </c>
      <c r="D7" s="659">
        <v>2014</v>
      </c>
      <c r="E7" s="677" t="s">
        <v>71</v>
      </c>
      <c r="F7" s="703" t="s">
        <v>233</v>
      </c>
      <c r="G7" s="663" t="s">
        <v>235</v>
      </c>
      <c r="H7" s="677" t="s">
        <v>1099</v>
      </c>
      <c r="I7" s="745"/>
      <c r="J7" s="785"/>
      <c r="K7" s="677"/>
      <c r="L7" s="772"/>
      <c r="M7" s="772"/>
      <c r="N7" s="772"/>
      <c r="O7" s="1167"/>
      <c r="P7" s="1168"/>
    </row>
    <row r="8" spans="1:16" ht="14.25" customHeight="1">
      <c r="A8" s="674"/>
      <c r="B8" s="772"/>
      <c r="C8" s="772"/>
      <c r="D8" s="772"/>
      <c r="E8" s="772"/>
      <c r="F8" s="673"/>
      <c r="G8" s="772"/>
      <c r="H8" s="772"/>
      <c r="I8" s="674"/>
      <c r="J8" s="772"/>
      <c r="K8" s="772"/>
      <c r="L8" s="772"/>
      <c r="M8" s="772"/>
      <c r="N8" s="772"/>
      <c r="O8" s="1167"/>
      <c r="P8" s="1168"/>
    </row>
    <row r="9" spans="1:25" s="33" customFormat="1" ht="12.75">
      <c r="A9" s="755"/>
      <c r="B9" s="789"/>
      <c r="C9" s="659"/>
      <c r="D9" s="658"/>
      <c r="E9" s="789"/>
      <c r="F9" s="790"/>
      <c r="G9" s="791"/>
      <c r="H9" s="754"/>
      <c r="I9" s="658"/>
      <c r="J9" s="659"/>
      <c r="K9" s="662"/>
      <c r="L9" s="663"/>
      <c r="M9" s="663"/>
      <c r="N9" s="663"/>
      <c r="O9" s="1171"/>
      <c r="P9" s="1172"/>
      <c r="Q9" s="38"/>
      <c r="R9" s="38"/>
      <c r="S9" s="38"/>
      <c r="T9" s="38"/>
      <c r="U9" s="38"/>
      <c r="V9" s="38"/>
      <c r="W9" s="38"/>
      <c r="X9" s="38"/>
      <c r="Y9" s="38"/>
    </row>
    <row r="10" spans="1:16" s="38" customFormat="1" ht="12.75">
      <c r="A10" s="745">
        <v>4</v>
      </c>
      <c r="B10" s="663" t="s">
        <v>149</v>
      </c>
      <c r="C10" s="659" t="s">
        <v>156</v>
      </c>
      <c r="D10" s="659">
        <v>2017</v>
      </c>
      <c r="E10" s="677"/>
      <c r="F10" s="703" t="s">
        <v>935</v>
      </c>
      <c r="G10" s="663" t="s">
        <v>946</v>
      </c>
      <c r="H10" s="677" t="s">
        <v>1099</v>
      </c>
      <c r="I10" s="745"/>
      <c r="J10" s="785"/>
      <c r="K10" s="677"/>
      <c r="L10" s="772"/>
      <c r="M10" s="772"/>
      <c r="N10" s="772"/>
      <c r="O10" s="772"/>
      <c r="P10" s="715"/>
    </row>
    <row r="11" spans="1:25" s="33" customFormat="1" ht="12.75">
      <c r="A11" s="755"/>
      <c r="B11" s="789"/>
      <c r="C11" s="659"/>
      <c r="D11" s="658"/>
      <c r="E11" s="789"/>
      <c r="F11" s="790"/>
      <c r="G11" s="791"/>
      <c r="H11" s="754"/>
      <c r="I11" s="658"/>
      <c r="J11" s="659"/>
      <c r="K11" s="662"/>
      <c r="L11" s="663"/>
      <c r="M11" s="792"/>
      <c r="N11" s="663"/>
      <c r="O11" s="715"/>
      <c r="P11" s="715"/>
      <c r="Q11" s="38"/>
      <c r="R11" s="38"/>
      <c r="S11" s="38"/>
      <c r="T11" s="38"/>
      <c r="U11" s="38"/>
      <c r="V11" s="38"/>
      <c r="W11" s="38"/>
      <c r="X11" s="38"/>
      <c r="Y11" s="38"/>
    </row>
    <row r="12" spans="1:16" s="386" customFormat="1" ht="12.75">
      <c r="A12" s="793"/>
      <c r="B12" s="794"/>
      <c r="C12" s="795"/>
      <c r="D12" s="796"/>
      <c r="E12" s="794"/>
      <c r="F12" s="797"/>
      <c r="G12" s="798"/>
      <c r="H12" s="799"/>
      <c r="I12" s="796"/>
      <c r="J12" s="795"/>
      <c r="K12" s="731"/>
      <c r="L12" s="731"/>
      <c r="M12" s="792"/>
      <c r="N12" s="731"/>
      <c r="O12" s="731"/>
      <c r="P12" s="731"/>
    </row>
    <row r="13" spans="1:16" s="386" customFormat="1" ht="12.75">
      <c r="A13" s="793"/>
      <c r="B13" s="794"/>
      <c r="C13" s="795"/>
      <c r="D13" s="796"/>
      <c r="E13" s="794"/>
      <c r="F13" s="797"/>
      <c r="G13" s="798"/>
      <c r="H13" s="799"/>
      <c r="I13" s="796"/>
      <c r="J13" s="795"/>
      <c r="K13" s="731"/>
      <c r="L13" s="731"/>
      <c r="M13" s="792"/>
      <c r="N13" s="731"/>
      <c r="O13" s="731"/>
      <c r="P13" s="731"/>
    </row>
    <row r="14" spans="1:16" s="386" customFormat="1" ht="12" customHeight="1">
      <c r="A14" s="793"/>
      <c r="B14" s="794"/>
      <c r="C14" s="795"/>
      <c r="D14" s="796"/>
      <c r="E14" s="794"/>
      <c r="F14" s="797"/>
      <c r="G14" s="798"/>
      <c r="H14" s="799"/>
      <c r="I14" s="796"/>
      <c r="J14" s="795"/>
      <c r="K14" s="731"/>
      <c r="L14" s="731"/>
      <c r="M14" s="792"/>
      <c r="N14" s="731"/>
      <c r="O14" s="731"/>
      <c r="P14" s="731"/>
    </row>
    <row r="15" spans="1:16" s="386" customFormat="1" ht="12.75">
      <c r="A15" s="793"/>
      <c r="B15" s="794"/>
      <c r="C15" s="795"/>
      <c r="D15" s="796"/>
      <c r="E15" s="794"/>
      <c r="F15" s="797"/>
      <c r="G15" s="798"/>
      <c r="H15" s="799"/>
      <c r="I15" s="796"/>
      <c r="J15" s="795"/>
      <c r="K15" s="731"/>
      <c r="L15" s="731"/>
      <c r="M15" s="792"/>
      <c r="N15" s="731"/>
      <c r="O15" s="731"/>
      <c r="P15" s="731"/>
    </row>
    <row r="16" spans="1:16" s="386" customFormat="1" ht="12.75">
      <c r="A16" s="793"/>
      <c r="B16" s="794"/>
      <c r="C16" s="795"/>
      <c r="D16" s="796"/>
      <c r="E16" s="794"/>
      <c r="F16" s="797"/>
      <c r="G16" s="798"/>
      <c r="H16" s="799"/>
      <c r="I16" s="796"/>
      <c r="J16" s="795"/>
      <c r="K16" s="731"/>
      <c r="L16" s="731"/>
      <c r="M16" s="792"/>
      <c r="N16" s="731"/>
      <c r="O16" s="731"/>
      <c r="P16" s="731"/>
    </row>
    <row r="17" spans="1:16" s="386" customFormat="1" ht="12.75">
      <c r="A17" s="793"/>
      <c r="B17" s="794"/>
      <c r="C17" s="795"/>
      <c r="D17" s="796"/>
      <c r="E17" s="794"/>
      <c r="F17" s="797"/>
      <c r="G17" s="798"/>
      <c r="H17" s="799"/>
      <c r="I17" s="796"/>
      <c r="J17" s="795"/>
      <c r="K17" s="731"/>
      <c r="L17" s="731"/>
      <c r="M17" s="792"/>
      <c r="N17" s="731"/>
      <c r="O17" s="731"/>
      <c r="P17" s="731"/>
    </row>
    <row r="18" spans="1:16" s="386" customFormat="1" ht="12.75">
      <c r="A18" s="793"/>
      <c r="B18" s="794"/>
      <c r="C18" s="795"/>
      <c r="D18" s="796"/>
      <c r="E18" s="794"/>
      <c r="F18" s="797"/>
      <c r="G18" s="798"/>
      <c r="H18" s="799"/>
      <c r="I18" s="796"/>
      <c r="J18" s="795"/>
      <c r="K18" s="731"/>
      <c r="L18" s="731"/>
      <c r="M18" s="792"/>
      <c r="N18" s="731"/>
      <c r="O18" s="731"/>
      <c r="P18" s="731"/>
    </row>
    <row r="19" spans="1:16" s="386" customFormat="1" ht="12.75">
      <c r="A19" s="793"/>
      <c r="B19" s="794"/>
      <c r="C19" s="795"/>
      <c r="D19" s="796"/>
      <c r="E19" s="794"/>
      <c r="F19" s="797"/>
      <c r="G19" s="798"/>
      <c r="H19" s="799"/>
      <c r="I19" s="796"/>
      <c r="J19" s="795"/>
      <c r="K19" s="731"/>
      <c r="L19" s="731"/>
      <c r="M19" s="792"/>
      <c r="N19" s="731"/>
      <c r="O19" s="731"/>
      <c r="P19" s="731"/>
    </row>
    <row r="20" spans="1:16" s="386" customFormat="1" ht="14.25" customHeight="1">
      <c r="A20" s="793"/>
      <c r="B20" s="794"/>
      <c r="C20" s="795"/>
      <c r="D20" s="796"/>
      <c r="E20" s="794"/>
      <c r="F20" s="797"/>
      <c r="G20" s="798"/>
      <c r="H20" s="799"/>
      <c r="I20" s="796"/>
      <c r="J20" s="795"/>
      <c r="K20" s="731"/>
      <c r="L20" s="731"/>
      <c r="M20" s="792"/>
      <c r="N20" s="731"/>
      <c r="O20" s="731"/>
      <c r="P20" s="731"/>
    </row>
    <row r="21" spans="1:16" s="386" customFormat="1" ht="12.75">
      <c r="A21" s="793"/>
      <c r="B21" s="794"/>
      <c r="C21" s="795"/>
      <c r="D21" s="796"/>
      <c r="E21" s="794"/>
      <c r="F21" s="797"/>
      <c r="G21" s="798"/>
      <c r="H21" s="799"/>
      <c r="I21" s="796"/>
      <c r="J21" s="795"/>
      <c r="K21" s="731"/>
      <c r="L21" s="731"/>
      <c r="M21" s="792"/>
      <c r="N21" s="731"/>
      <c r="O21" s="731"/>
      <c r="P21" s="731"/>
    </row>
    <row r="22" spans="1:25" s="33" customFormat="1" ht="12.75">
      <c r="A22" s="755"/>
      <c r="B22" s="789"/>
      <c r="C22" s="659"/>
      <c r="D22" s="658"/>
      <c r="E22" s="789"/>
      <c r="F22" s="790"/>
      <c r="G22" s="791"/>
      <c r="H22" s="754"/>
      <c r="I22" s="658"/>
      <c r="J22" s="659"/>
      <c r="K22" s="662"/>
      <c r="L22" s="663"/>
      <c r="M22" s="792"/>
      <c r="N22" s="663"/>
      <c r="O22" s="715"/>
      <c r="P22" s="715"/>
      <c r="Q22" s="38"/>
      <c r="R22" s="38"/>
      <c r="S22" s="38"/>
      <c r="T22" s="38"/>
      <c r="U22" s="38"/>
      <c r="V22" s="38"/>
      <c r="W22" s="38"/>
      <c r="X22" s="38"/>
      <c r="Y22" s="38"/>
    </row>
    <row r="23" spans="1:16" s="38" customFormat="1" ht="12.75">
      <c r="A23" s="800"/>
      <c r="B23" s="685"/>
      <c r="C23" s="688"/>
      <c r="D23" s="684"/>
      <c r="E23" s="685"/>
      <c r="F23" s="686"/>
      <c r="G23" s="687"/>
      <c r="H23" s="683"/>
      <c r="I23" s="684"/>
      <c r="J23" s="688"/>
      <c r="K23" s="715"/>
      <c r="L23" s="715"/>
      <c r="M23" s="792"/>
      <c r="N23" s="715"/>
      <c r="O23" s="715"/>
      <c r="P23" s="715"/>
    </row>
    <row r="24" spans="1:13" s="38" customFormat="1" ht="12.75">
      <c r="A24" s="365"/>
      <c r="B24" s="324"/>
      <c r="C24" s="94"/>
      <c r="D24" s="323"/>
      <c r="E24" s="324"/>
      <c r="F24" s="319"/>
      <c r="G24" s="355"/>
      <c r="H24" s="331"/>
      <c r="I24" s="323"/>
      <c r="J24" s="94"/>
      <c r="M24" s="385"/>
    </row>
    <row r="25" spans="1:13" s="38" customFormat="1" ht="12.75">
      <c r="A25" s="365"/>
      <c r="B25" s="324"/>
      <c r="C25" s="94"/>
      <c r="D25" s="323"/>
      <c r="E25" s="324"/>
      <c r="F25" s="319"/>
      <c r="G25" s="355"/>
      <c r="H25" s="331"/>
      <c r="I25" s="323"/>
      <c r="J25" s="94"/>
      <c r="M25" s="385"/>
    </row>
    <row r="26" spans="1:13" s="38" customFormat="1" ht="12.75">
      <c r="A26" s="365"/>
      <c r="B26" s="324"/>
      <c r="C26" s="94"/>
      <c r="D26" s="323"/>
      <c r="E26" s="324"/>
      <c r="F26" s="319"/>
      <c r="G26" s="355"/>
      <c r="H26" s="331"/>
      <c r="I26" s="323"/>
      <c r="J26" s="94"/>
      <c r="K26" s="352"/>
      <c r="M26" s="385"/>
    </row>
    <row r="27" spans="1:13" s="38" customFormat="1" ht="13.5" customHeight="1">
      <c r="A27" s="365"/>
      <c r="B27" s="324"/>
      <c r="C27" s="94"/>
      <c r="D27" s="323"/>
      <c r="E27" s="324"/>
      <c r="F27" s="319"/>
      <c r="G27" s="355"/>
      <c r="H27" s="331"/>
      <c r="I27" s="323"/>
      <c r="J27" s="94"/>
      <c r="M27" s="385"/>
    </row>
    <row r="28" spans="1:25" s="33" customFormat="1" ht="12.75">
      <c r="A28" s="239"/>
      <c r="B28" s="293"/>
      <c r="C28" s="76"/>
      <c r="D28" s="34"/>
      <c r="E28" s="293"/>
      <c r="F28" s="92"/>
      <c r="G28" s="305"/>
      <c r="H28" s="241"/>
      <c r="I28" s="34"/>
      <c r="J28" s="76"/>
      <c r="K28" s="31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s="33" customFormat="1" ht="12.75">
      <c r="A29" s="239"/>
      <c r="B29" s="293"/>
      <c r="C29" s="76"/>
      <c r="D29" s="34"/>
      <c r="E29" s="293"/>
      <c r="F29" s="92"/>
      <c r="G29" s="305"/>
      <c r="H29" s="241"/>
      <c r="I29" s="34"/>
      <c r="J29" s="76"/>
      <c r="K29" s="31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s="33" customFormat="1" ht="12.75">
      <c r="A30" s="239"/>
      <c r="B30" s="293"/>
      <c r="C30" s="76"/>
      <c r="D30" s="34"/>
      <c r="E30" s="293"/>
      <c r="F30" s="92"/>
      <c r="G30" s="305"/>
      <c r="H30" s="241"/>
      <c r="I30" s="34"/>
      <c r="J30" s="76"/>
      <c r="K30" s="31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s="33" customFormat="1" ht="12.75">
      <c r="A31" s="239"/>
      <c r="B31" s="293"/>
      <c r="C31" s="76"/>
      <c r="D31" s="34"/>
      <c r="E31" s="293"/>
      <c r="F31" s="92"/>
      <c r="G31" s="305"/>
      <c r="H31" s="241"/>
      <c r="I31" s="34"/>
      <c r="J31" s="76"/>
      <c r="K31" s="31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s="33" customFormat="1" ht="12.75">
      <c r="A32" s="239"/>
      <c r="B32" s="293"/>
      <c r="C32" s="76"/>
      <c r="D32" s="34"/>
      <c r="E32" s="293"/>
      <c r="F32" s="92"/>
      <c r="G32" s="305"/>
      <c r="H32" s="241"/>
      <c r="I32" s="34"/>
      <c r="J32" s="76"/>
      <c r="K32" s="31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s="33" customFormat="1" ht="12.75">
      <c r="A33" s="239"/>
      <c r="B33" s="293"/>
      <c r="C33" s="76"/>
      <c r="D33" s="34"/>
      <c r="E33" s="293"/>
      <c r="F33" s="92"/>
      <c r="G33" s="305"/>
      <c r="H33" s="241"/>
      <c r="I33" s="34"/>
      <c r="J33" s="76"/>
      <c r="K33" s="31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12" s="422" customFormat="1" ht="13.5">
      <c r="A34" s="517"/>
      <c r="B34" s="520"/>
      <c r="C34" s="426"/>
      <c r="D34" s="418"/>
      <c r="E34" s="417"/>
      <c r="F34" s="421"/>
      <c r="G34" s="518"/>
      <c r="H34" s="519"/>
      <c r="I34" s="418"/>
      <c r="J34" s="426"/>
      <c r="L34" s="427"/>
    </row>
    <row r="35" spans="1:12" s="422" customFormat="1" ht="13.5">
      <c r="A35" s="517"/>
      <c r="B35" s="520"/>
      <c r="C35" s="426"/>
      <c r="D35" s="418"/>
      <c r="E35" s="417"/>
      <c r="F35" s="421"/>
      <c r="G35" s="518"/>
      <c r="H35" s="519"/>
      <c r="I35" s="418"/>
      <c r="J35" s="426"/>
      <c r="L35" s="427"/>
    </row>
    <row r="36" spans="1:12" s="422" customFormat="1" ht="13.5">
      <c r="A36" s="517"/>
      <c r="B36" s="520"/>
      <c r="C36" s="426"/>
      <c r="D36" s="418"/>
      <c r="E36" s="417"/>
      <c r="F36" s="421"/>
      <c r="G36" s="518"/>
      <c r="H36" s="519"/>
      <c r="I36" s="418"/>
      <c r="J36" s="426"/>
      <c r="L36" s="427"/>
    </row>
    <row r="37" spans="1:12" s="422" customFormat="1" ht="13.5">
      <c r="A37" s="517"/>
      <c r="B37" s="520"/>
      <c r="C37" s="426"/>
      <c r="D37" s="418"/>
      <c r="E37" s="417"/>
      <c r="F37" s="421"/>
      <c r="G37" s="518"/>
      <c r="H37" s="519"/>
      <c r="I37" s="418"/>
      <c r="J37" s="426"/>
      <c r="L37" s="427"/>
    </row>
    <row r="38" spans="1:12" s="422" customFormat="1" ht="13.5">
      <c r="A38" s="517"/>
      <c r="B38" s="520"/>
      <c r="C38" s="426"/>
      <c r="D38" s="418"/>
      <c r="E38" s="417"/>
      <c r="F38" s="421"/>
      <c r="G38" s="518"/>
      <c r="H38" s="519"/>
      <c r="I38" s="418"/>
      <c r="J38" s="426"/>
      <c r="L38" s="427"/>
    </row>
    <row r="39" spans="1:12" s="422" customFormat="1" ht="13.5">
      <c r="A39" s="517"/>
      <c r="B39" s="520"/>
      <c r="C39" s="426"/>
      <c r="D39" s="418"/>
      <c r="E39" s="417"/>
      <c r="F39" s="421"/>
      <c r="G39" s="518"/>
      <c r="H39" s="519"/>
      <c r="I39" s="418"/>
      <c r="J39" s="426"/>
      <c r="L39" s="427"/>
    </row>
    <row r="40" spans="1:12" s="422" customFormat="1" ht="13.5">
      <c r="A40" s="517"/>
      <c r="B40" s="520"/>
      <c r="C40" s="426"/>
      <c r="D40" s="418"/>
      <c r="E40" s="417"/>
      <c r="F40" s="421"/>
      <c r="G40" s="518"/>
      <c r="H40" s="519"/>
      <c r="I40" s="418"/>
      <c r="J40" s="426"/>
      <c r="L40" s="427"/>
    </row>
    <row r="41" spans="1:7" s="422" customFormat="1" ht="13.5">
      <c r="A41" s="517"/>
      <c r="B41" s="520"/>
      <c r="C41" s="426"/>
      <c r="D41" s="418"/>
      <c r="E41" s="417"/>
      <c r="F41" s="421"/>
      <c r="G41" s="518"/>
    </row>
    <row r="42" spans="1:12" s="422" customFormat="1" ht="13.5">
      <c r="A42" s="517"/>
      <c r="B42" s="520"/>
      <c r="C42" s="426"/>
      <c r="D42" s="418"/>
      <c r="E42" s="417"/>
      <c r="F42" s="421"/>
      <c r="G42" s="518"/>
      <c r="H42" s="519"/>
      <c r="I42" s="418"/>
      <c r="J42" s="426"/>
      <c r="L42" s="427"/>
    </row>
    <row r="43" spans="1:12" s="422" customFormat="1" ht="13.5">
      <c r="A43" s="517"/>
      <c r="B43" s="520"/>
      <c r="C43" s="426"/>
      <c r="D43" s="418"/>
      <c r="E43" s="417"/>
      <c r="F43" s="421"/>
      <c r="G43" s="518"/>
      <c r="H43" s="519"/>
      <c r="I43" s="418"/>
      <c r="J43" s="426"/>
      <c r="L43" s="427"/>
    </row>
    <row r="44" spans="1:11" s="33" customFormat="1" ht="12.75" customHeight="1">
      <c r="A44" s="239"/>
      <c r="B44" s="526"/>
      <c r="C44" s="76"/>
      <c r="D44" s="34"/>
      <c r="E44" s="293"/>
      <c r="F44" s="92"/>
      <c r="G44" s="305"/>
      <c r="H44" s="241"/>
      <c r="I44" s="34"/>
      <c r="J44" s="527"/>
      <c r="K44" s="521"/>
    </row>
    <row r="45" spans="1:11" s="422" customFormat="1" ht="13.5">
      <c r="A45" s="517"/>
      <c r="B45" s="520"/>
      <c r="C45" s="426"/>
      <c r="D45" s="418"/>
      <c r="E45" s="417"/>
      <c r="F45" s="421"/>
      <c r="G45" s="518"/>
      <c r="H45" s="519"/>
      <c r="I45" s="418"/>
      <c r="J45" s="426"/>
      <c r="K45" s="427"/>
    </row>
    <row r="46" spans="1:11" s="422" customFormat="1" ht="13.5">
      <c r="A46" s="517"/>
      <c r="B46" s="520"/>
      <c r="C46" s="426"/>
      <c r="D46" s="418"/>
      <c r="E46" s="417"/>
      <c r="F46" s="421"/>
      <c r="G46" s="518"/>
      <c r="H46" s="519"/>
      <c r="I46" s="418"/>
      <c r="J46" s="426"/>
      <c r="K46" s="427"/>
    </row>
    <row r="47" spans="1:11" s="422" customFormat="1" ht="13.5">
      <c r="A47" s="517"/>
      <c r="B47" s="520"/>
      <c r="C47" s="426"/>
      <c r="D47" s="418"/>
      <c r="E47" s="417"/>
      <c r="F47" s="421"/>
      <c r="G47" s="518"/>
      <c r="H47" s="519"/>
      <c r="I47" s="418"/>
      <c r="J47" s="426"/>
      <c r="K47" s="427"/>
    </row>
    <row r="48" spans="1:11" s="422" customFormat="1" ht="13.5">
      <c r="A48" s="517"/>
      <c r="B48" s="520"/>
      <c r="C48" s="426"/>
      <c r="D48" s="418"/>
      <c r="E48" s="417"/>
      <c r="F48" s="421"/>
      <c r="G48" s="518"/>
      <c r="H48" s="519"/>
      <c r="I48" s="418"/>
      <c r="J48" s="426"/>
      <c r="K48" s="427"/>
    </row>
    <row r="49" spans="1:11" s="422" customFormat="1" ht="13.5">
      <c r="A49" s="517"/>
      <c r="B49" s="520"/>
      <c r="C49" s="426"/>
      <c r="D49" s="418"/>
      <c r="E49" s="417"/>
      <c r="F49" s="421"/>
      <c r="G49" s="518"/>
      <c r="H49" s="519"/>
      <c r="I49" s="418"/>
      <c r="J49" s="426"/>
      <c r="K49" s="427"/>
    </row>
    <row r="50" spans="1:25" s="33" customFormat="1" ht="12.75">
      <c r="A50" s="239"/>
      <c r="B50" s="293"/>
      <c r="C50" s="76"/>
      <c r="D50" s="34"/>
      <c r="E50" s="293"/>
      <c r="F50" s="92"/>
      <c r="G50" s="305"/>
      <c r="H50" s="241"/>
      <c r="I50" s="34"/>
      <c r="J50" s="76"/>
      <c r="K50" s="31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</row>
    <row r="51" spans="1:14" s="33" customFormat="1" ht="12.75">
      <c r="A51" s="41"/>
      <c r="C51" s="76"/>
      <c r="D51" s="76"/>
      <c r="E51" s="76"/>
      <c r="F51" s="95"/>
      <c r="G51" s="23"/>
      <c r="H51" s="15"/>
      <c r="I51" s="41"/>
      <c r="J51" s="78"/>
      <c r="K51" s="15"/>
      <c r="N51" s="253"/>
    </row>
    <row r="52" spans="1:14" s="33" customFormat="1" ht="12.75">
      <c r="A52" s="41"/>
      <c r="C52" s="76"/>
      <c r="D52" s="76"/>
      <c r="E52" s="76"/>
      <c r="F52" s="91"/>
      <c r="G52" s="42"/>
      <c r="H52" s="37"/>
      <c r="I52" s="41"/>
      <c r="J52" s="79"/>
      <c r="K52" s="15"/>
      <c r="N52" s="254"/>
    </row>
    <row r="53" spans="1:25" s="33" customFormat="1" ht="12.75">
      <c r="A53" s="306"/>
      <c r="C53" s="249"/>
      <c r="D53" s="249"/>
      <c r="E53" s="249"/>
      <c r="F53" s="308"/>
      <c r="G53" s="250"/>
      <c r="H53" s="247"/>
      <c r="I53" s="306"/>
      <c r="J53" s="251"/>
      <c r="L53" s="248"/>
      <c r="M53" s="248"/>
      <c r="N53" s="259"/>
      <c r="P53" s="248"/>
      <c r="Q53" s="248"/>
      <c r="R53" s="248"/>
      <c r="S53" s="248"/>
      <c r="T53" s="248"/>
      <c r="U53" s="248"/>
      <c r="V53" s="248"/>
      <c r="W53" s="248"/>
      <c r="X53" s="248"/>
      <c r="Y53" s="248"/>
    </row>
    <row r="54" spans="1:25" s="33" customFormat="1" ht="12.75">
      <c r="A54" s="306"/>
      <c r="C54" s="249"/>
      <c r="D54" s="249"/>
      <c r="E54" s="249"/>
      <c r="F54" s="308"/>
      <c r="G54" s="250"/>
      <c r="H54" s="247"/>
      <c r="I54" s="306"/>
      <c r="J54" s="251"/>
      <c r="L54" s="248"/>
      <c r="M54" s="248"/>
      <c r="N54" s="259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 s="33" customFormat="1" ht="12.75">
      <c r="A55" s="306"/>
      <c r="C55" s="249"/>
      <c r="D55" s="249"/>
      <c r="E55" s="249"/>
      <c r="F55" s="308"/>
      <c r="G55" s="250"/>
      <c r="H55" s="247"/>
      <c r="I55" s="306"/>
      <c r="J55" s="251"/>
      <c r="L55" s="248"/>
      <c r="M55" s="248"/>
      <c r="N55" s="259"/>
      <c r="P55" s="248"/>
      <c r="Q55" s="248"/>
      <c r="R55" s="248"/>
      <c r="S55" s="248"/>
      <c r="T55" s="248"/>
      <c r="U55" s="248"/>
      <c r="V55" s="248"/>
      <c r="W55" s="248"/>
      <c r="X55" s="248"/>
      <c r="Y55" s="248"/>
    </row>
    <row r="56" spans="1:25" s="248" customFormat="1" ht="12.75">
      <c r="A56" s="44"/>
      <c r="B56" s="33"/>
      <c r="C56" s="76"/>
      <c r="D56" s="77"/>
      <c r="E56" s="90"/>
      <c r="F56" s="93"/>
      <c r="G56" s="44"/>
      <c r="H56" s="43"/>
      <c r="I56" s="44"/>
      <c r="J56" s="30"/>
      <c r="K56" s="31"/>
      <c r="L56" s="33"/>
      <c r="M56" s="33"/>
      <c r="N56" s="254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</row>
    <row r="57" spans="1:25" s="248" customFormat="1" ht="12.75">
      <c r="A57" s="234"/>
      <c r="B57" s="33"/>
      <c r="C57" s="76"/>
      <c r="D57" s="76"/>
      <c r="E57" s="76"/>
      <c r="F57" s="292"/>
      <c r="G57" s="33"/>
      <c r="H57" s="36"/>
      <c r="I57" s="234"/>
      <c r="J57" s="30"/>
      <c r="K57" s="31"/>
      <c r="L57" s="33"/>
      <c r="M57" s="33"/>
      <c r="N57" s="254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</row>
    <row r="58" spans="1:25" s="248" customFormat="1" ht="12.75">
      <c r="A58" s="234"/>
      <c r="B58" s="33"/>
      <c r="C58" s="76"/>
      <c r="D58" s="76"/>
      <c r="E58" s="76"/>
      <c r="F58" s="292"/>
      <c r="G58" s="33"/>
      <c r="H58" s="36"/>
      <c r="I58" s="234"/>
      <c r="J58" s="30"/>
      <c r="K58" s="31"/>
      <c r="L58" s="33"/>
      <c r="M58" s="33"/>
      <c r="N58" s="254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</row>
    <row r="59" spans="1:25" s="38" customFormat="1" ht="12.75">
      <c r="A59" s="234"/>
      <c r="B59" s="33"/>
      <c r="C59" s="76"/>
      <c r="D59" s="76"/>
      <c r="E59" s="76"/>
      <c r="F59" s="292"/>
      <c r="G59" s="33"/>
      <c r="H59" s="36"/>
      <c r="I59" s="234"/>
      <c r="J59" s="30"/>
      <c r="K59" s="31"/>
      <c r="L59" s="33"/>
      <c r="M59" s="33"/>
      <c r="N59" s="254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</row>
    <row r="60" spans="1:11" s="33" customFormat="1" ht="12.75">
      <c r="A60" s="234"/>
      <c r="B60" s="76"/>
      <c r="C60" s="76"/>
      <c r="D60" s="76"/>
      <c r="E60" s="76"/>
      <c r="F60" s="292"/>
      <c r="I60" s="310"/>
      <c r="J60" s="30"/>
      <c r="K60" s="31"/>
    </row>
    <row r="61" spans="1:11" s="33" customFormat="1" ht="12.75">
      <c r="A61" s="234"/>
      <c r="B61" s="76"/>
      <c r="C61" s="76"/>
      <c r="D61" s="76"/>
      <c r="E61" s="76"/>
      <c r="F61" s="292"/>
      <c r="H61" s="36"/>
      <c r="I61" s="322"/>
      <c r="J61" s="76"/>
      <c r="K61" s="31"/>
    </row>
    <row r="62" spans="1:11" s="33" customFormat="1" ht="12.75">
      <c r="A62" s="234"/>
      <c r="B62" s="76"/>
      <c r="C62" s="76"/>
      <c r="D62" s="76"/>
      <c r="E62" s="76"/>
      <c r="F62" s="292"/>
      <c r="I62" s="310"/>
      <c r="J62" s="30"/>
      <c r="K62" s="31"/>
    </row>
    <row r="63" spans="1:11" s="33" customFormat="1" ht="12.75">
      <c r="A63" s="234"/>
      <c r="B63" s="76"/>
      <c r="C63" s="76"/>
      <c r="D63" s="76"/>
      <c r="E63" s="76"/>
      <c r="F63" s="292"/>
      <c r="I63" s="310"/>
      <c r="J63" s="30"/>
      <c r="K63" s="31"/>
    </row>
    <row r="64" spans="1:11" s="33" customFormat="1" ht="12.75">
      <c r="A64" s="234"/>
      <c r="B64" s="76"/>
      <c r="C64" s="76"/>
      <c r="D64" s="76"/>
      <c r="E64" s="76"/>
      <c r="F64" s="292"/>
      <c r="I64" s="310"/>
      <c r="J64" s="30"/>
      <c r="K64" s="31"/>
    </row>
    <row r="65" spans="1:12" s="327" customFormat="1" ht="12.75">
      <c r="A65" s="357"/>
      <c r="B65" s="325"/>
      <c r="C65" s="325"/>
      <c r="D65" s="325"/>
      <c r="E65" s="325"/>
      <c r="F65" s="326"/>
      <c r="I65" s="357"/>
      <c r="J65" s="358"/>
      <c r="K65" s="402"/>
      <c r="L65" s="359"/>
    </row>
    <row r="66" spans="1:11" s="33" customFormat="1" ht="12.75">
      <c r="A66" s="234"/>
      <c r="B66" s="76"/>
      <c r="C66" s="76"/>
      <c r="D66" s="76"/>
      <c r="E66" s="76"/>
      <c r="F66" s="292"/>
      <c r="I66" s="310"/>
      <c r="J66" s="30"/>
      <c r="K66" s="31"/>
    </row>
    <row r="67" spans="1:11" s="33" customFormat="1" ht="12.75">
      <c r="A67" s="234"/>
      <c r="B67" s="76"/>
      <c r="C67" s="76"/>
      <c r="D67" s="76"/>
      <c r="E67" s="76"/>
      <c r="F67" s="292"/>
      <c r="I67" s="310"/>
      <c r="J67" s="30"/>
      <c r="K67" s="31"/>
    </row>
    <row r="68" spans="1:11" s="33" customFormat="1" ht="12.75">
      <c r="A68" s="234"/>
      <c r="B68" s="76"/>
      <c r="C68" s="76"/>
      <c r="D68" s="76"/>
      <c r="E68" s="76"/>
      <c r="F68" s="292"/>
      <c r="I68" s="310"/>
      <c r="J68" s="30"/>
      <c r="K68" s="31"/>
    </row>
    <row r="69" spans="1:11" s="33" customFormat="1" ht="12.75">
      <c r="A69" s="234"/>
      <c r="B69" s="76"/>
      <c r="C69" s="76"/>
      <c r="D69" s="76"/>
      <c r="E69" s="76"/>
      <c r="F69" s="292"/>
      <c r="I69" s="310"/>
      <c r="J69" s="30"/>
      <c r="K69" s="31"/>
    </row>
    <row r="70" spans="1:11" s="33" customFormat="1" ht="12.75">
      <c r="A70" s="234"/>
      <c r="B70" s="76"/>
      <c r="C70" s="76"/>
      <c r="D70" s="76"/>
      <c r="E70" s="76"/>
      <c r="F70" s="292"/>
      <c r="I70" s="310"/>
      <c r="J70" s="30"/>
      <c r="K70" s="31"/>
    </row>
    <row r="71" spans="1:11" s="33" customFormat="1" ht="12.75">
      <c r="A71" s="234"/>
      <c r="B71" s="76"/>
      <c r="C71" s="76"/>
      <c r="D71" s="76"/>
      <c r="E71" s="76"/>
      <c r="F71" s="292"/>
      <c r="I71" s="310"/>
      <c r="J71" s="30"/>
      <c r="K71" s="31"/>
    </row>
    <row r="72" spans="1:11" s="33" customFormat="1" ht="12.75">
      <c r="A72" s="234"/>
      <c r="B72" s="76"/>
      <c r="C72" s="76"/>
      <c r="D72" s="76"/>
      <c r="E72" s="76"/>
      <c r="F72" s="292"/>
      <c r="I72" s="310"/>
      <c r="J72" s="30"/>
      <c r="K72" s="31"/>
    </row>
    <row r="73" spans="1:11" s="33" customFormat="1" ht="12.75">
      <c r="A73" s="234"/>
      <c r="B73" s="76"/>
      <c r="C73" s="76"/>
      <c r="D73" s="76"/>
      <c r="E73" s="76"/>
      <c r="F73" s="292"/>
      <c r="I73" s="310"/>
      <c r="J73" s="30"/>
      <c r="K73" s="31"/>
    </row>
    <row r="74" spans="1:11" s="33" customFormat="1" ht="12.75">
      <c r="A74" s="234"/>
      <c r="B74" s="76"/>
      <c r="C74" s="76"/>
      <c r="D74" s="76"/>
      <c r="E74" s="76"/>
      <c r="F74" s="292"/>
      <c r="I74" s="310"/>
      <c r="J74" s="30"/>
      <c r="K74" s="31"/>
    </row>
    <row r="75" spans="1:11" s="33" customFormat="1" ht="12.75">
      <c r="A75" s="234"/>
      <c r="B75" s="76"/>
      <c r="C75" s="76"/>
      <c r="D75" s="76"/>
      <c r="E75" s="76"/>
      <c r="F75" s="292"/>
      <c r="I75" s="310"/>
      <c r="J75" s="30"/>
      <c r="K75" s="31"/>
    </row>
    <row r="76" spans="1:11" s="33" customFormat="1" ht="12.75">
      <c r="A76" s="234"/>
      <c r="B76" s="76"/>
      <c r="C76" s="76"/>
      <c r="D76" s="76"/>
      <c r="E76" s="76"/>
      <c r="F76" s="292"/>
      <c r="I76" s="310"/>
      <c r="J76" s="30"/>
      <c r="K76" s="31"/>
    </row>
    <row r="77" spans="1:11" s="33" customFormat="1" ht="12.75">
      <c r="A77" s="234"/>
      <c r="B77" s="76"/>
      <c r="C77" s="76"/>
      <c r="D77" s="76"/>
      <c r="E77" s="76"/>
      <c r="F77" s="292"/>
      <c r="I77" s="310"/>
      <c r="J77" s="30"/>
      <c r="K77" s="31"/>
    </row>
    <row r="78" spans="1:11" s="33" customFormat="1" ht="12.75">
      <c r="A78" s="234"/>
      <c r="B78" s="76"/>
      <c r="C78" s="76"/>
      <c r="D78" s="76"/>
      <c r="E78" s="76"/>
      <c r="F78" s="292"/>
      <c r="I78" s="310"/>
      <c r="J78" s="30"/>
      <c r="K78" s="31"/>
    </row>
    <row r="79" spans="1:11" s="33" customFormat="1" ht="12.75">
      <c r="A79" s="234"/>
      <c r="B79" s="76"/>
      <c r="C79" s="76"/>
      <c r="D79" s="76"/>
      <c r="E79" s="76"/>
      <c r="F79" s="292"/>
      <c r="I79" s="310"/>
      <c r="J79" s="30"/>
      <c r="K79" s="31"/>
    </row>
    <row r="80" spans="1:11" s="33" customFormat="1" ht="12.75">
      <c r="A80" s="234"/>
      <c r="B80" s="76"/>
      <c r="C80" s="76"/>
      <c r="D80" s="76"/>
      <c r="E80" s="76"/>
      <c r="F80" s="292"/>
      <c r="I80" s="310"/>
      <c r="J80" s="30"/>
      <c r="K80" s="31"/>
    </row>
    <row r="81" spans="1:11" s="33" customFormat="1" ht="12.75">
      <c r="A81" s="234"/>
      <c r="B81" s="76"/>
      <c r="C81" s="76"/>
      <c r="D81" s="76"/>
      <c r="E81" s="76"/>
      <c r="F81" s="292"/>
      <c r="I81" s="310"/>
      <c r="J81" s="30"/>
      <c r="K81" s="31"/>
    </row>
    <row r="82" spans="1:12" s="386" customFormat="1" ht="12.75">
      <c r="A82" s="387"/>
      <c r="B82" s="384"/>
      <c r="C82" s="384"/>
      <c r="D82" s="384"/>
      <c r="E82" s="384"/>
      <c r="F82" s="388"/>
      <c r="I82" s="387"/>
      <c r="J82" s="389"/>
      <c r="K82" s="31"/>
      <c r="L82" s="385"/>
    </row>
    <row r="83" spans="1:12" s="386" customFormat="1" ht="12.75">
      <c r="A83" s="387"/>
      <c r="B83" s="384"/>
      <c r="C83" s="384"/>
      <c r="D83" s="384"/>
      <c r="E83" s="384"/>
      <c r="F83" s="388"/>
      <c r="I83" s="387"/>
      <c r="J83" s="389"/>
      <c r="K83" s="31"/>
      <c r="L83" s="38"/>
    </row>
    <row r="84" spans="1:12" s="393" customFormat="1" ht="12.75">
      <c r="A84" s="390"/>
      <c r="B84" s="391"/>
      <c r="C84" s="391"/>
      <c r="D84" s="391"/>
      <c r="E84" s="391"/>
      <c r="F84" s="392"/>
      <c r="J84" s="394"/>
      <c r="K84" s="31"/>
      <c r="L84" s="352"/>
    </row>
    <row r="85" spans="1:11" s="362" customFormat="1" ht="13.5" customHeight="1">
      <c r="A85" s="408"/>
      <c r="B85" s="403"/>
      <c r="C85" s="403"/>
      <c r="D85" s="403"/>
      <c r="E85" s="403"/>
      <c r="F85" s="333"/>
      <c r="I85" s="408"/>
      <c r="J85" s="409"/>
      <c r="K85" s="332"/>
    </row>
    <row r="86" spans="1:11" s="386" customFormat="1" ht="12.75">
      <c r="A86" s="234"/>
      <c r="B86" s="391"/>
      <c r="C86" s="391"/>
      <c r="D86" s="391"/>
      <c r="E86" s="384"/>
      <c r="F86" s="292"/>
      <c r="G86" s="33"/>
      <c r="H86" s="33"/>
      <c r="I86" s="234"/>
      <c r="J86" s="30"/>
      <c r="K86" s="332"/>
    </row>
    <row r="87" spans="1:11" s="386" customFormat="1" ht="12.75">
      <c r="A87" s="234"/>
      <c r="B87" s="391"/>
      <c r="C87" s="391"/>
      <c r="D87" s="391"/>
      <c r="E87" s="384"/>
      <c r="F87" s="292"/>
      <c r="G87" s="33"/>
      <c r="H87" s="33"/>
      <c r="I87" s="234"/>
      <c r="J87" s="30"/>
      <c r="K87" s="332"/>
    </row>
    <row r="88" spans="1:11" s="386" customFormat="1" ht="12.75">
      <c r="A88" s="234"/>
      <c r="B88" s="391"/>
      <c r="C88" s="391"/>
      <c r="D88" s="391"/>
      <c r="E88" s="384"/>
      <c r="F88" s="292"/>
      <c r="G88" s="33"/>
      <c r="H88" s="33"/>
      <c r="I88" s="234"/>
      <c r="J88" s="30"/>
      <c r="K88" s="332"/>
    </row>
    <row r="89" spans="1:11" s="386" customFormat="1" ht="12.75">
      <c r="A89" s="234"/>
      <c r="B89" s="391"/>
      <c r="C89" s="391"/>
      <c r="D89" s="391"/>
      <c r="E89" s="384"/>
      <c r="F89" s="292"/>
      <c r="G89" s="33"/>
      <c r="H89" s="33"/>
      <c r="I89" s="234"/>
      <c r="J89" s="30"/>
      <c r="K89" s="332"/>
    </row>
    <row r="90" spans="1:11" s="386" customFormat="1" ht="12.75">
      <c r="A90" s="234"/>
      <c r="B90" s="391"/>
      <c r="C90" s="391"/>
      <c r="D90" s="391"/>
      <c r="E90" s="384"/>
      <c r="F90" s="292"/>
      <c r="G90" s="33"/>
      <c r="H90" s="33"/>
      <c r="I90" s="234"/>
      <c r="J90" s="30"/>
      <c r="K90" s="332"/>
    </row>
    <row r="91" spans="1:11" s="386" customFormat="1" ht="12.75">
      <c r="A91" s="234"/>
      <c r="B91" s="391"/>
      <c r="C91" s="391"/>
      <c r="D91" s="391"/>
      <c r="E91" s="384"/>
      <c r="F91" s="292"/>
      <c r="G91" s="33"/>
      <c r="H91" s="33"/>
      <c r="I91" s="234"/>
      <c r="J91" s="30"/>
      <c r="K91" s="332"/>
    </row>
    <row r="92" spans="1:11" s="33" customFormat="1" ht="13.5" customHeight="1">
      <c r="A92" s="234"/>
      <c r="B92" s="76"/>
      <c r="C92" s="76"/>
      <c r="D92" s="76"/>
      <c r="E92" s="76"/>
      <c r="F92" s="292"/>
      <c r="I92" s="234"/>
      <c r="J92" s="30"/>
      <c r="K92" s="332"/>
    </row>
    <row r="93" spans="1:11" s="33" customFormat="1" ht="12.75">
      <c r="A93" s="234"/>
      <c r="B93" s="76"/>
      <c r="C93" s="76"/>
      <c r="D93" s="76"/>
      <c r="E93" s="76"/>
      <c r="F93" s="292"/>
      <c r="I93" s="234"/>
      <c r="J93" s="30"/>
      <c r="K93" s="31"/>
    </row>
    <row r="94" spans="1:11" ht="14.25" customHeight="1">
      <c r="A94" s="234"/>
      <c r="B94" s="76"/>
      <c r="C94" s="76"/>
      <c r="D94" s="76"/>
      <c r="E94" s="5"/>
      <c r="F94" s="32"/>
      <c r="G94" s="33"/>
      <c r="J94" s="428"/>
      <c r="K94" s="31"/>
    </row>
    <row r="95" spans="1:11" ht="14.25" customHeight="1">
      <c r="A95" s="234"/>
      <c r="B95" s="76"/>
      <c r="C95" s="76"/>
      <c r="D95" s="76"/>
      <c r="F95" s="32"/>
      <c r="G95" s="33"/>
      <c r="H95" s="33"/>
      <c r="I95" s="234"/>
      <c r="J95" s="5"/>
      <c r="K95" s="31"/>
    </row>
    <row r="96" spans="1:11" ht="14.25" customHeight="1">
      <c r="A96" s="234"/>
      <c r="B96" s="76"/>
      <c r="C96" s="76"/>
      <c r="D96" s="76"/>
      <c r="F96" s="32"/>
      <c r="G96" s="33"/>
      <c r="H96" s="33"/>
      <c r="I96" s="234"/>
      <c r="J96" s="5"/>
      <c r="K96" s="31"/>
    </row>
    <row r="97" spans="1:11" ht="14.25" customHeight="1">
      <c r="A97" s="234"/>
      <c r="B97" s="76"/>
      <c r="C97" s="76"/>
      <c r="D97" s="76"/>
      <c r="G97" s="33"/>
      <c r="H97" s="33"/>
      <c r="I97" s="234"/>
      <c r="J97" s="5"/>
      <c r="K97" s="31"/>
    </row>
    <row r="98" spans="1:11" s="33" customFormat="1" ht="12.75">
      <c r="A98" s="234"/>
      <c r="B98" s="76"/>
      <c r="C98" s="76"/>
      <c r="D98" s="76"/>
      <c r="E98" s="76"/>
      <c r="F98" s="292"/>
      <c r="I98" s="234"/>
      <c r="J98" s="30"/>
      <c r="K98" s="31"/>
    </row>
    <row r="99" spans="1:11" s="386" customFormat="1" ht="12.75">
      <c r="A99" s="387"/>
      <c r="B99" s="391"/>
      <c r="C99" s="391"/>
      <c r="D99" s="391"/>
      <c r="E99" s="384"/>
      <c r="F99" s="388"/>
      <c r="I99" s="387"/>
      <c r="J99" s="389"/>
      <c r="K99" s="31"/>
    </row>
    <row r="100" spans="1:11" s="33" customFormat="1" ht="12.75">
      <c r="A100" s="234"/>
      <c r="B100" s="76"/>
      <c r="C100" s="76"/>
      <c r="D100" s="76"/>
      <c r="E100" s="76"/>
      <c r="F100" s="292"/>
      <c r="J100" s="30"/>
      <c r="K100" s="31"/>
    </row>
    <row r="101" spans="1:11" s="33" customFormat="1" ht="12.75">
      <c r="A101" s="234"/>
      <c r="B101" s="76"/>
      <c r="C101" s="76"/>
      <c r="D101" s="76"/>
      <c r="E101" s="76"/>
      <c r="F101" s="292"/>
      <c r="I101" s="234"/>
      <c r="J101" s="30"/>
      <c r="K101" s="31"/>
    </row>
    <row r="102" spans="1:11" s="33" customFormat="1" ht="12.75">
      <c r="A102" s="234"/>
      <c r="B102" s="76"/>
      <c r="C102" s="76"/>
      <c r="D102" s="76"/>
      <c r="E102" s="76"/>
      <c r="F102" s="292"/>
      <c r="I102" s="234"/>
      <c r="J102" s="30"/>
      <c r="K102" s="31"/>
    </row>
    <row r="103" spans="1:11" s="33" customFormat="1" ht="12.75">
      <c r="A103" s="234"/>
      <c r="B103" s="76"/>
      <c r="C103" s="76"/>
      <c r="D103" s="76"/>
      <c r="E103" s="76"/>
      <c r="F103" s="292"/>
      <c r="I103" s="234"/>
      <c r="J103" s="30"/>
      <c r="K103" s="31"/>
    </row>
    <row r="104" spans="1:11" s="33" customFormat="1" ht="12.75">
      <c r="A104" s="234"/>
      <c r="B104" s="76"/>
      <c r="C104" s="76"/>
      <c r="D104" s="76"/>
      <c r="E104" s="76"/>
      <c r="F104" s="292"/>
      <c r="I104" s="234"/>
      <c r="J104" s="30"/>
      <c r="K104" s="31"/>
    </row>
    <row r="105" spans="1:11" s="33" customFormat="1" ht="12.75">
      <c r="A105" s="234"/>
      <c r="B105" s="76"/>
      <c r="C105" s="76"/>
      <c r="D105" s="76"/>
      <c r="E105" s="76"/>
      <c r="F105" s="292"/>
      <c r="I105" s="234"/>
      <c r="J105" s="30"/>
      <c r="K105" s="31"/>
    </row>
    <row r="106" spans="1:11" s="33" customFormat="1" ht="12.75">
      <c r="A106" s="234"/>
      <c r="B106" s="76"/>
      <c r="C106" s="76"/>
      <c r="D106" s="76"/>
      <c r="E106" s="76"/>
      <c r="F106" s="292"/>
      <c r="I106" s="234"/>
      <c r="J106" s="30"/>
      <c r="K106" s="31"/>
    </row>
    <row r="107" spans="1:11" s="33" customFormat="1" ht="12.75">
      <c r="A107" s="234"/>
      <c r="B107" s="76"/>
      <c r="C107" s="76"/>
      <c r="D107" s="76"/>
      <c r="E107" s="76"/>
      <c r="F107" s="292"/>
      <c r="I107" s="234"/>
      <c r="J107" s="30"/>
      <c r="K107" s="31"/>
    </row>
    <row r="108" spans="1:11" s="33" customFormat="1" ht="12.75">
      <c r="A108" s="234"/>
      <c r="B108" s="76"/>
      <c r="C108" s="76"/>
      <c r="D108" s="76"/>
      <c r="E108" s="76"/>
      <c r="F108" s="292"/>
      <c r="I108" s="234"/>
      <c r="J108" s="30"/>
      <c r="K108" s="31"/>
    </row>
    <row r="109" spans="1:11" s="33" customFormat="1" ht="12.75">
      <c r="A109" s="234"/>
      <c r="B109" s="76"/>
      <c r="C109" s="76"/>
      <c r="D109" s="76"/>
      <c r="E109" s="76"/>
      <c r="F109" s="292"/>
      <c r="I109" s="234"/>
      <c r="J109" s="30"/>
      <c r="K109" s="31"/>
    </row>
    <row r="110" spans="1:11" s="33" customFormat="1" ht="12.75">
      <c r="A110" s="234"/>
      <c r="B110" s="76"/>
      <c r="C110" s="76"/>
      <c r="D110" s="76"/>
      <c r="E110" s="76"/>
      <c r="F110" s="292"/>
      <c r="I110" s="234"/>
      <c r="J110" s="30"/>
      <c r="K110" s="31"/>
    </row>
    <row r="111" spans="1:11" s="33" customFormat="1" ht="12.75">
      <c r="A111" s="234"/>
      <c r="B111" s="76"/>
      <c r="C111" s="76"/>
      <c r="D111" s="76"/>
      <c r="E111" s="76"/>
      <c r="F111" s="292"/>
      <c r="I111" s="234"/>
      <c r="J111" s="30"/>
      <c r="K111" s="31"/>
    </row>
    <row r="112" spans="1:11" s="33" customFormat="1" ht="12.75">
      <c r="A112" s="234"/>
      <c r="B112" s="76"/>
      <c r="C112" s="76"/>
      <c r="D112" s="76"/>
      <c r="E112" s="76"/>
      <c r="F112" s="292"/>
      <c r="I112" s="234"/>
      <c r="J112" s="30"/>
      <c r="K112" s="31"/>
    </row>
    <row r="113" spans="1:11" s="33" customFormat="1" ht="12.75">
      <c r="A113" s="234"/>
      <c r="B113" s="76"/>
      <c r="C113" s="76"/>
      <c r="D113" s="76"/>
      <c r="E113" s="76"/>
      <c r="F113" s="292"/>
      <c r="I113" s="234"/>
      <c r="J113" s="30"/>
      <c r="K113" s="31"/>
    </row>
    <row r="114" spans="1:11" s="33" customFormat="1" ht="12.75">
      <c r="A114" s="234"/>
      <c r="B114" s="76"/>
      <c r="C114" s="76"/>
      <c r="D114" s="76"/>
      <c r="E114" s="76"/>
      <c r="F114" s="292"/>
      <c r="I114" s="234"/>
      <c r="J114" s="30"/>
      <c r="K114" s="31"/>
    </row>
    <row r="115" spans="1:11" s="33" customFormat="1" ht="12.75">
      <c r="A115" s="234"/>
      <c r="B115" s="76"/>
      <c r="C115" s="76"/>
      <c r="D115" s="76"/>
      <c r="E115" s="76"/>
      <c r="F115" s="292"/>
      <c r="I115" s="234"/>
      <c r="J115" s="30"/>
      <c r="K115" s="31"/>
    </row>
    <row r="116" spans="1:11" s="33" customFormat="1" ht="12.75">
      <c r="A116" s="234"/>
      <c r="B116" s="76"/>
      <c r="C116" s="76"/>
      <c r="D116" s="76"/>
      <c r="E116" s="76"/>
      <c r="F116" s="292"/>
      <c r="I116" s="234"/>
      <c r="J116" s="30"/>
      <c r="K116" s="31"/>
    </row>
    <row r="117" spans="1:11" s="33" customFormat="1" ht="12.75">
      <c r="A117" s="234"/>
      <c r="B117" s="76"/>
      <c r="C117" s="76"/>
      <c r="D117" s="76"/>
      <c r="E117" s="76"/>
      <c r="F117" s="292"/>
      <c r="I117" s="234"/>
      <c r="J117" s="30"/>
      <c r="K117" s="31"/>
    </row>
    <row r="118" spans="1:11" s="386" customFormat="1" ht="15.75">
      <c r="A118" s="387"/>
      <c r="B118" s="391"/>
      <c r="C118" s="391"/>
      <c r="D118" s="391"/>
      <c r="E118" s="384"/>
      <c r="F118" s="388"/>
      <c r="I118" s="387"/>
      <c r="J118" s="389"/>
      <c r="K118" s="521"/>
    </row>
    <row r="119" spans="1:11" s="386" customFormat="1" ht="15.75">
      <c r="A119" s="387"/>
      <c r="B119" s="391"/>
      <c r="C119" s="391"/>
      <c r="D119" s="391"/>
      <c r="E119" s="384"/>
      <c r="F119" s="388"/>
      <c r="I119" s="387"/>
      <c r="J119" s="389"/>
      <c r="K119" s="415"/>
    </row>
    <row r="120" spans="1:11" s="386" customFormat="1" ht="15.75">
      <c r="A120" s="387"/>
      <c r="B120" s="391"/>
      <c r="C120" s="391"/>
      <c r="D120" s="391"/>
      <c r="E120" s="384"/>
      <c r="F120" s="388"/>
      <c r="I120" s="387"/>
      <c r="J120" s="389"/>
      <c r="K120" s="415"/>
    </row>
    <row r="121" spans="1:11" s="386" customFormat="1" ht="12.75">
      <c r="A121" s="390"/>
      <c r="B121" s="391"/>
      <c r="C121" s="391"/>
      <c r="D121" s="391"/>
      <c r="E121" s="384"/>
      <c r="F121" s="388"/>
      <c r="I121" s="387"/>
      <c r="J121" s="389"/>
      <c r="K121" s="385"/>
    </row>
    <row r="122" spans="1:11" s="386" customFormat="1" ht="12.75">
      <c r="A122" s="387"/>
      <c r="B122" s="391"/>
      <c r="C122" s="391"/>
      <c r="D122" s="391"/>
      <c r="E122" s="384"/>
      <c r="F122" s="388"/>
      <c r="I122" s="387"/>
      <c r="J122" s="389"/>
      <c r="K122" s="385"/>
    </row>
    <row r="123" spans="1:25" ht="14.25" customHeight="1">
      <c r="A123" s="234"/>
      <c r="B123" s="76"/>
      <c r="C123" s="76"/>
      <c r="D123" s="76"/>
      <c r="F123" s="292"/>
      <c r="H123" s="1116"/>
      <c r="I123" s="1117"/>
      <c r="J123" s="1117"/>
      <c r="K123" s="1117"/>
      <c r="L123" s="1117"/>
      <c r="M123" s="1118"/>
      <c r="N123" s="334"/>
      <c r="O123" s="335"/>
      <c r="P123" s="335"/>
      <c r="Q123" s="335"/>
      <c r="R123" s="335"/>
      <c r="S123" s="336"/>
      <c r="T123" s="1173"/>
      <c r="U123" s="1174"/>
      <c r="V123" s="1174"/>
      <c r="W123" s="1174"/>
      <c r="X123" s="1174"/>
      <c r="Y123" s="1175"/>
    </row>
    <row r="124" spans="1:25" ht="14.25" customHeight="1">
      <c r="A124" s="234"/>
      <c r="B124" s="76"/>
      <c r="C124" s="76"/>
      <c r="D124" s="76"/>
      <c r="F124" s="292"/>
      <c r="H124" s="155"/>
      <c r="I124" s="311"/>
      <c r="J124" s="72"/>
      <c r="K124" s="72"/>
      <c r="L124" s="72"/>
      <c r="M124" s="81"/>
      <c r="N124" s="155"/>
      <c r="O124" s="74"/>
      <c r="P124" s="72"/>
      <c r="Q124" s="72"/>
      <c r="R124" s="72"/>
      <c r="S124" s="81"/>
      <c r="T124" s="74"/>
      <c r="U124" s="74"/>
      <c r="V124" s="159"/>
      <c r="W124" s="72"/>
      <c r="X124" s="56"/>
      <c r="Y124" s="81"/>
    </row>
    <row r="125" spans="1:25" ht="14.25" customHeight="1">
      <c r="A125" s="234"/>
      <c r="B125" s="76"/>
      <c r="C125" s="76"/>
      <c r="D125" s="76"/>
      <c r="F125" s="292"/>
      <c r="H125" s="155"/>
      <c r="I125" s="311"/>
      <c r="J125" s="72"/>
      <c r="K125" s="72"/>
      <c r="L125" s="72"/>
      <c r="M125" s="81"/>
      <c r="N125" s="155"/>
      <c r="O125" s="74"/>
      <c r="P125" s="72"/>
      <c r="Q125" s="72"/>
      <c r="R125" s="72"/>
      <c r="S125" s="81"/>
      <c r="T125" s="74"/>
      <c r="U125" s="74"/>
      <c r="V125" s="72"/>
      <c r="W125" s="72"/>
      <c r="X125" s="72"/>
      <c r="Y125" s="81"/>
    </row>
    <row r="126" spans="1:25" ht="14.25" customHeight="1">
      <c r="A126" s="234"/>
      <c r="B126" s="76"/>
      <c r="C126" s="76"/>
      <c r="D126" s="76"/>
      <c r="F126" s="292"/>
      <c r="H126" s="138"/>
      <c r="I126" s="312"/>
      <c r="J126" s="72"/>
      <c r="K126" s="72"/>
      <c r="L126" s="72"/>
      <c r="M126" s="72"/>
      <c r="N126" s="138"/>
      <c r="O126" s="138"/>
      <c r="P126" s="72"/>
      <c r="Q126" s="72"/>
      <c r="R126" s="72"/>
      <c r="S126" s="81"/>
      <c r="T126" s="138"/>
      <c r="U126" s="138"/>
      <c r="V126" s="72"/>
      <c r="W126" s="72"/>
      <c r="X126" s="72"/>
      <c r="Y126" s="81"/>
    </row>
    <row r="127" spans="1:25" ht="14.25" customHeight="1">
      <c r="A127" s="234"/>
      <c r="B127" s="76"/>
      <c r="C127" s="76"/>
      <c r="D127" s="76"/>
      <c r="F127" s="292"/>
      <c r="H127" s="138"/>
      <c r="I127" s="312"/>
      <c r="J127" s="72"/>
      <c r="K127" s="72"/>
      <c r="L127" s="72"/>
      <c r="M127" s="72"/>
      <c r="N127" s="138"/>
      <c r="O127" s="138"/>
      <c r="P127" s="72"/>
      <c r="Q127" s="72"/>
      <c r="R127" s="72"/>
      <c r="S127" s="81"/>
      <c r="T127" s="138"/>
      <c r="U127" s="138"/>
      <c r="V127" s="72"/>
      <c r="W127" s="72"/>
      <c r="X127" s="72"/>
      <c r="Y127" s="81"/>
    </row>
    <row r="128" spans="8:25" ht="14.25" customHeight="1">
      <c r="H128" s="85"/>
      <c r="I128" s="235"/>
      <c r="J128" s="72"/>
      <c r="K128" s="72"/>
      <c r="L128" s="72"/>
      <c r="M128" s="81"/>
      <c r="N128" s="85"/>
      <c r="O128" s="72"/>
      <c r="P128" s="72"/>
      <c r="Q128" s="72"/>
      <c r="R128" s="72"/>
      <c r="S128" s="81"/>
      <c r="T128" s="72"/>
      <c r="U128" s="72"/>
      <c r="V128" s="72"/>
      <c r="W128" s="72"/>
      <c r="X128" s="72"/>
      <c r="Y128" s="81"/>
    </row>
    <row r="129" spans="8:25" ht="14.25" customHeight="1">
      <c r="H129" s="155"/>
      <c r="I129" s="311"/>
      <c r="J129" s="68"/>
      <c r="K129" s="68"/>
      <c r="L129" s="56"/>
      <c r="M129" s="88"/>
      <c r="N129" s="82"/>
      <c r="O129" s="68"/>
      <c r="P129" s="68"/>
      <c r="Q129" s="68"/>
      <c r="R129" s="54"/>
      <c r="S129" s="80"/>
      <c r="T129" s="74"/>
      <c r="U129" s="74"/>
      <c r="V129" s="68"/>
      <c r="W129" s="68"/>
      <c r="X129" s="56"/>
      <c r="Y129" s="88"/>
    </row>
    <row r="130" spans="8:25" ht="14.25" customHeight="1">
      <c r="H130" s="155"/>
      <c r="I130" s="311"/>
      <c r="J130" s="68"/>
      <c r="K130" s="68"/>
      <c r="L130" s="56"/>
      <c r="M130" s="88"/>
      <c r="N130" s="82"/>
      <c r="O130" s="68"/>
      <c r="P130" s="68"/>
      <c r="Q130" s="68"/>
      <c r="R130" s="54"/>
      <c r="S130" s="80"/>
      <c r="T130" s="74"/>
      <c r="U130" s="74"/>
      <c r="V130" s="68"/>
      <c r="W130" s="68"/>
      <c r="X130" s="56"/>
      <c r="Y130" s="88"/>
    </row>
    <row r="131" spans="8:25" ht="14.25" customHeight="1">
      <c r="H131" s="155"/>
      <c r="I131" s="311"/>
      <c r="J131" s="68"/>
      <c r="K131" s="68"/>
      <c r="L131" s="56"/>
      <c r="M131" s="56"/>
      <c r="N131" s="82"/>
      <c r="O131" s="68"/>
      <c r="P131" s="68"/>
      <c r="Q131" s="68"/>
      <c r="R131" s="54"/>
      <c r="S131" s="80"/>
      <c r="T131" s="68"/>
      <c r="U131" s="68"/>
      <c r="V131" s="68"/>
      <c r="W131" s="68"/>
      <c r="X131" s="56"/>
      <c r="Y131" s="88"/>
    </row>
    <row r="132" spans="8:25" ht="14.25" customHeight="1">
      <c r="H132" s="155"/>
      <c r="I132" s="311"/>
      <c r="J132" s="68"/>
      <c r="K132" s="68"/>
      <c r="L132" s="56"/>
      <c r="M132" s="56"/>
      <c r="N132" s="82"/>
      <c r="O132" s="68"/>
      <c r="P132" s="68"/>
      <c r="Q132" s="68"/>
      <c r="R132" s="54"/>
      <c r="S132" s="80"/>
      <c r="T132" s="68"/>
      <c r="U132" s="68"/>
      <c r="V132" s="68"/>
      <c r="W132" s="68"/>
      <c r="X132" s="56"/>
      <c r="Y132" s="88"/>
    </row>
    <row r="133" spans="8:25" ht="14.25" customHeight="1">
      <c r="H133" s="156"/>
      <c r="I133" s="235"/>
      <c r="J133" s="56"/>
      <c r="K133" s="56"/>
      <c r="L133" s="154"/>
      <c r="M133" s="157"/>
      <c r="N133" s="83"/>
      <c r="O133" s="55"/>
      <c r="P133" s="55"/>
      <c r="Q133" s="55"/>
      <c r="R133" s="152"/>
      <c r="S133" s="153"/>
      <c r="T133" s="73"/>
      <c r="U133" s="73"/>
      <c r="V133" s="73"/>
      <c r="W133" s="73"/>
      <c r="X133" s="162"/>
      <c r="Y133" s="163"/>
    </row>
    <row r="134" spans="8:25" ht="14.25" customHeight="1">
      <c r="H134" s="156"/>
      <c r="I134" s="235"/>
      <c r="J134" s="72"/>
      <c r="K134" s="72"/>
      <c r="L134" s="154"/>
      <c r="M134" s="154"/>
      <c r="N134" s="156"/>
      <c r="O134" s="56"/>
      <c r="P134" s="72"/>
      <c r="Q134" s="72"/>
      <c r="R134" s="154"/>
      <c r="S134" s="154"/>
      <c r="T134" s="56"/>
      <c r="U134" s="56"/>
      <c r="V134" s="159"/>
      <c r="W134" s="72"/>
      <c r="X134" s="154"/>
      <c r="Y134" s="154"/>
    </row>
    <row r="135" spans="8:25" ht="14.25" customHeight="1">
      <c r="H135" s="156"/>
      <c r="I135" s="235"/>
      <c r="J135" s="72"/>
      <c r="K135" s="72"/>
      <c r="L135" s="72"/>
      <c r="M135" s="81"/>
      <c r="N135" s="156"/>
      <c r="O135" s="56"/>
      <c r="P135" s="72"/>
      <c r="Q135" s="72"/>
      <c r="R135" s="72"/>
      <c r="S135" s="81"/>
      <c r="T135" s="56"/>
      <c r="U135" s="56"/>
      <c r="V135" s="159"/>
      <c r="W135" s="72"/>
      <c r="X135" s="56"/>
      <c r="Y135" s="81"/>
    </row>
    <row r="136" spans="8:25" ht="14.25" customHeight="1">
      <c r="H136" s="85"/>
      <c r="I136" s="235"/>
      <c r="J136" s="72"/>
      <c r="K136" s="72"/>
      <c r="L136" s="72"/>
      <c r="M136" s="81"/>
      <c r="N136" s="85"/>
      <c r="O136" s="72"/>
      <c r="P136" s="72"/>
      <c r="Q136" s="72"/>
      <c r="R136" s="72"/>
      <c r="S136" s="81"/>
      <c r="T136" s="56"/>
      <c r="U136" s="56"/>
      <c r="V136" s="72"/>
      <c r="W136" s="72"/>
      <c r="X136" s="72"/>
      <c r="Y136" s="81"/>
    </row>
    <row r="137" spans="8:25" ht="14.25" customHeight="1">
      <c r="H137" s="242"/>
      <c r="I137" s="313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</row>
    <row r="138" spans="8:25" ht="14.25" customHeight="1">
      <c r="H138" s="242"/>
      <c r="I138" s="313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</row>
    <row r="139" spans="1:25" ht="14.25" customHeight="1">
      <c r="A139"/>
      <c r="F139"/>
      <c r="H139" s="85"/>
      <c r="I139" s="235"/>
      <c r="J139" s="72"/>
      <c r="K139" s="72"/>
      <c r="L139" s="72"/>
      <c r="M139" s="81"/>
      <c r="N139" s="85"/>
      <c r="O139" s="72"/>
      <c r="P139" s="72"/>
      <c r="Q139" s="72"/>
      <c r="R139" s="72"/>
      <c r="S139" s="81"/>
      <c r="T139" s="159"/>
      <c r="U139" s="72"/>
      <c r="V139" s="56"/>
      <c r="W139" s="72"/>
      <c r="X139" s="72"/>
      <c r="Y139" s="81"/>
    </row>
    <row r="140" spans="1:25" ht="14.25" customHeight="1">
      <c r="A140"/>
      <c r="F140"/>
      <c r="H140" s="155"/>
      <c r="I140" s="311"/>
      <c r="J140" s="74"/>
      <c r="K140" s="74"/>
      <c r="L140" s="74"/>
      <c r="M140" s="158"/>
      <c r="N140" s="82"/>
      <c r="O140" s="68"/>
      <c r="P140" s="68"/>
      <c r="Q140" s="68"/>
      <c r="R140" s="68"/>
      <c r="S140" s="150"/>
      <c r="T140" s="68"/>
      <c r="U140" s="68"/>
      <c r="V140" s="68"/>
      <c r="W140" s="68"/>
      <c r="X140" s="68"/>
      <c r="Y140" s="150"/>
    </row>
    <row r="141" spans="1:25" ht="14.25" customHeight="1">
      <c r="A141"/>
      <c r="F141"/>
      <c r="H141" s="155"/>
      <c r="I141" s="311"/>
      <c r="J141" s="74"/>
      <c r="K141" s="74"/>
      <c r="L141" s="74"/>
      <c r="M141" s="158"/>
      <c r="N141" s="82"/>
      <c r="O141" s="68"/>
      <c r="P141" s="68"/>
      <c r="Q141" s="68"/>
      <c r="R141" s="68"/>
      <c r="S141" s="150"/>
      <c r="T141" s="68"/>
      <c r="U141" s="68"/>
      <c r="V141" s="68"/>
      <c r="W141" s="68"/>
      <c r="X141" s="68"/>
      <c r="Y141" s="150"/>
    </row>
    <row r="142" spans="1:25" ht="14.25" customHeight="1">
      <c r="A142"/>
      <c r="F142"/>
      <c r="H142" s="85"/>
      <c r="I142" s="235"/>
      <c r="J142" s="75"/>
      <c r="K142" s="56"/>
      <c r="L142" s="72"/>
      <c r="M142" s="81"/>
      <c r="N142" s="89"/>
      <c r="O142" s="54"/>
      <c r="P142" s="54"/>
      <c r="Q142" s="54"/>
      <c r="R142" s="54"/>
      <c r="S142" s="80"/>
      <c r="T142" s="54"/>
      <c r="U142" s="54"/>
      <c r="V142" s="54"/>
      <c r="W142" s="54"/>
      <c r="X142" s="54"/>
      <c r="Y142" s="80"/>
    </row>
    <row r="143" spans="1:25" ht="14.25" customHeight="1">
      <c r="A143"/>
      <c r="F143"/>
      <c r="H143" s="144"/>
      <c r="I143" s="31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</row>
    <row r="144" spans="1:25" ht="14.25" customHeight="1">
      <c r="A144"/>
      <c r="F144"/>
      <c r="H144" s="144"/>
      <c r="I144" s="31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</row>
    <row r="145" spans="1:25" ht="14.25" customHeight="1">
      <c r="A145"/>
      <c r="F145"/>
      <c r="H145" s="156"/>
      <c r="I145" s="235"/>
      <c r="J145" s="56"/>
      <c r="K145" s="56"/>
      <c r="L145" s="56"/>
      <c r="M145" s="88"/>
      <c r="N145" s="89"/>
      <c r="O145" s="54"/>
      <c r="P145" s="54"/>
      <c r="Q145" s="54"/>
      <c r="R145" s="54"/>
      <c r="S145" s="80"/>
      <c r="T145" s="54"/>
      <c r="U145" s="54"/>
      <c r="V145" s="54"/>
      <c r="W145" s="54"/>
      <c r="X145" s="54"/>
      <c r="Y145" s="80"/>
    </row>
    <row r="146" spans="1:25" ht="14.25" customHeight="1">
      <c r="A146"/>
      <c r="F146"/>
      <c r="H146" s="242"/>
      <c r="I146" s="313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</row>
    <row r="147" spans="1:25" ht="14.25" customHeight="1">
      <c r="A147"/>
      <c r="F147"/>
      <c r="H147" s="242"/>
      <c r="I147" s="313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</row>
    <row r="150" spans="1:13" ht="14.25" customHeight="1">
      <c r="A150"/>
      <c r="F150"/>
      <c r="H150" s="243"/>
      <c r="I150" s="315"/>
      <c r="J150" s="243"/>
      <c r="K150" s="243"/>
      <c r="L150" s="243"/>
      <c r="M150" s="244"/>
    </row>
    <row r="151" spans="1:13" ht="14.25" customHeight="1" thickBot="1">
      <c r="A151"/>
      <c r="F151"/>
      <c r="H151" s="245"/>
      <c r="I151" s="316"/>
      <c r="J151" s="245"/>
      <c r="K151" s="245"/>
      <c r="L151" s="245"/>
      <c r="M151" s="246"/>
    </row>
    <row r="152" spans="1:13" ht="14.25" customHeight="1">
      <c r="A152"/>
      <c r="F152"/>
      <c r="H152" s="159"/>
      <c r="I152" s="235"/>
      <c r="J152" s="56"/>
      <c r="K152" s="72"/>
      <c r="L152" s="72"/>
      <c r="M152" s="81"/>
    </row>
    <row r="153" spans="1:13" ht="14.25" customHeight="1">
      <c r="A153"/>
      <c r="F153"/>
      <c r="H153" s="68"/>
      <c r="I153" s="236"/>
      <c r="J153" s="68"/>
      <c r="K153" s="68"/>
      <c r="L153" s="68"/>
      <c r="M153" s="150"/>
    </row>
    <row r="154" spans="1:13" ht="14.25" customHeight="1">
      <c r="A154"/>
      <c r="F154"/>
      <c r="H154" s="68"/>
      <c r="I154" s="236"/>
      <c r="J154" s="68"/>
      <c r="K154" s="68"/>
      <c r="L154" s="68"/>
      <c r="M154" s="150"/>
    </row>
    <row r="155" spans="1:13" ht="14.25" customHeight="1">
      <c r="A155"/>
      <c r="F155"/>
      <c r="H155" s="54"/>
      <c r="I155" s="237"/>
      <c r="J155" s="54"/>
      <c r="K155" s="54"/>
      <c r="L155" s="54"/>
      <c r="M155" s="80"/>
    </row>
    <row r="156" spans="1:13" ht="14.25" customHeight="1">
      <c r="A156"/>
      <c r="F156"/>
      <c r="H156" s="144"/>
      <c r="I156" s="314"/>
      <c r="J156" s="144"/>
      <c r="K156" s="144"/>
      <c r="L156" s="144"/>
      <c r="M156" s="144"/>
    </row>
    <row r="157" spans="1:13" ht="14.25" customHeight="1">
      <c r="A157"/>
      <c r="F157"/>
      <c r="H157" s="144"/>
      <c r="I157" s="314"/>
      <c r="J157" s="144"/>
      <c r="K157" s="144"/>
      <c r="L157" s="144"/>
      <c r="M157" s="144"/>
    </row>
    <row r="158" spans="1:13" ht="14.25" customHeight="1">
      <c r="A158"/>
      <c r="F158"/>
      <c r="H158" s="54"/>
      <c r="I158" s="237"/>
      <c r="J158" s="54"/>
      <c r="K158" s="54"/>
      <c r="L158" s="54"/>
      <c r="M158" s="80"/>
    </row>
    <row r="159" spans="1:13" ht="14.25" customHeight="1">
      <c r="A159"/>
      <c r="F159"/>
      <c r="H159" s="55"/>
      <c r="I159" s="317"/>
      <c r="J159" s="55"/>
      <c r="K159" s="55"/>
      <c r="L159" s="55"/>
      <c r="M159" s="84"/>
    </row>
    <row r="160" spans="1:13" ht="14.25" customHeight="1">
      <c r="A160"/>
      <c r="F160"/>
      <c r="H160" s="160"/>
      <c r="I160" s="318"/>
      <c r="J160" s="160"/>
      <c r="K160" s="160"/>
      <c r="L160" s="160"/>
      <c r="M160" s="161"/>
    </row>
    <row r="163" ht="0.75" customHeight="1"/>
    <row r="164" ht="36" customHeight="1">
      <c r="G164" s="407" t="s">
        <v>17</v>
      </c>
    </row>
  </sheetData>
  <sheetProtection/>
  <mergeCells count="2">
    <mergeCell ref="H123:M123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Appeals</cp:lastModifiedBy>
  <cp:lastPrinted>2017-08-11T12:05:12Z</cp:lastPrinted>
  <dcterms:created xsi:type="dcterms:W3CDTF">1996-10-14T23:33:28Z</dcterms:created>
  <dcterms:modified xsi:type="dcterms:W3CDTF">2017-09-13T05:46:16Z</dcterms:modified>
  <cp:category/>
  <cp:version/>
  <cp:contentType/>
  <cp:contentStatus/>
</cp:coreProperties>
</file>